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05" tabRatio="794" activeTab="0"/>
  </bookViews>
  <sheets>
    <sheet name="Zestaw. stat. B2C" sheetId="1" r:id="rId1"/>
    <sheet name="Opis baz B2C" sheetId="2" r:id="rId2"/>
  </sheets>
  <definedNames>
    <definedName name="_xlnm.Print_Area" localSheetId="1">'Opis baz B2C'!$A$1:$M$31</definedName>
    <definedName name="_xlnm.Print_Area" localSheetId="0">'Zestaw. stat. B2C'!$A$1:$AF$56</definedName>
  </definedNames>
  <calcPr fullCalcOnLoad="1"/>
</workbook>
</file>

<file path=xl/sharedStrings.xml><?xml version="1.0" encoding="utf-8"?>
<sst xmlns="http://schemas.openxmlformats.org/spreadsheetml/2006/main" count="297" uniqueCount="262">
  <si>
    <t>Lp</t>
  </si>
  <si>
    <t>Łącznie</t>
  </si>
  <si>
    <t>Łączna ilość rekordów</t>
  </si>
  <si>
    <t>telefon stacjonarny</t>
  </si>
  <si>
    <t>telefon komórkowy</t>
  </si>
  <si>
    <t>adres e-mail</t>
  </si>
  <si>
    <t>adres pocztowy</t>
  </si>
  <si>
    <t>dom jednorodzinny</t>
  </si>
  <si>
    <t>mieszkanie</t>
  </si>
  <si>
    <t>wiek</t>
  </si>
  <si>
    <t>data urodzenia</t>
  </si>
  <si>
    <t>płeć</t>
  </si>
  <si>
    <t>kobieta</t>
  </si>
  <si>
    <t>mężczyzna</t>
  </si>
  <si>
    <t>zamężna /żonaty</t>
  </si>
  <si>
    <t>zawód małżonka</t>
  </si>
  <si>
    <t>ojciec pracuje</t>
  </si>
  <si>
    <t>matka pracuje</t>
  </si>
  <si>
    <t>ilośc dzieci w rodzinie</t>
  </si>
  <si>
    <t>wiek dziecka</t>
  </si>
  <si>
    <t>operator GSM</t>
  </si>
  <si>
    <t>marka</t>
  </si>
  <si>
    <t>sprzedaż wysyłkowa</t>
  </si>
  <si>
    <t>zakupy przez internet</t>
  </si>
  <si>
    <t>samochód w rodzinie</t>
  </si>
  <si>
    <t>auto rok</t>
  </si>
  <si>
    <t>urlop, podróże, częstotliowść</t>
  </si>
  <si>
    <t>ulubione miejsca podróży</t>
  </si>
  <si>
    <t>Bierze udział w konkursach</t>
  </si>
  <si>
    <t>Łączna ilośc informacji</t>
  </si>
  <si>
    <t>email</t>
  </si>
  <si>
    <t>Słowa klucze</t>
  </si>
  <si>
    <t>Lekarze</t>
  </si>
  <si>
    <t>Zainteresowanie: sport</t>
  </si>
  <si>
    <t>wykształcenie, edukacja</t>
  </si>
  <si>
    <t>zawód / stanowisko</t>
  </si>
  <si>
    <t>Zainteresowanie: motoryzacja</t>
  </si>
  <si>
    <t>Zainteresowanie: kulinarne</t>
  </si>
  <si>
    <t>Loterie</t>
  </si>
  <si>
    <t>Zakupy w internecie</t>
  </si>
  <si>
    <t>Konkurs - Hobby</t>
  </si>
  <si>
    <t>Nazwa bazy</t>
  </si>
  <si>
    <t>Konkursy, Opinie</t>
  </si>
  <si>
    <t>Opisy baz</t>
  </si>
  <si>
    <t>CC, DM, SMS, email</t>
  </si>
  <si>
    <t>www konkursy</t>
  </si>
  <si>
    <t>CC, SMS, email</t>
  </si>
  <si>
    <t>DM,  email</t>
  </si>
  <si>
    <t>Ilości wyrażone w milionach</t>
  </si>
  <si>
    <t>Osoby biorące udział w konkursach internetowych modowych. Targetowanie: płeć wiek, lokalizacja, Dodatkowo: numer buta, odzieży</t>
  </si>
  <si>
    <t>Klienci odzieży, obuwia</t>
  </si>
  <si>
    <t>Konkurs L</t>
  </si>
  <si>
    <t>ID</t>
  </si>
  <si>
    <t>Konkursy w internecie</t>
  </si>
  <si>
    <t>Opis baz</t>
  </si>
  <si>
    <t>ID C07</t>
  </si>
  <si>
    <t>ID C08</t>
  </si>
  <si>
    <t>ID C10</t>
  </si>
  <si>
    <t>ID C11</t>
  </si>
  <si>
    <t>ID C21</t>
  </si>
  <si>
    <t>ID C22</t>
  </si>
  <si>
    <t>ID C25</t>
  </si>
  <si>
    <t>ID C27</t>
  </si>
  <si>
    <t>ID C29</t>
  </si>
  <si>
    <t xml:space="preserve">Konkurs L </t>
  </si>
  <si>
    <t xml:space="preserve">Opinie www </t>
  </si>
  <si>
    <t>Konkurs E</t>
  </si>
  <si>
    <t>Konkurs N</t>
  </si>
  <si>
    <t>Konkurs Hobby</t>
  </si>
  <si>
    <t>Zakupy w Internecie</t>
  </si>
  <si>
    <t>zainteresowania, hobby</t>
  </si>
  <si>
    <t>Kryteria wyboru</t>
  </si>
  <si>
    <t>Konkursy, bardzo młode osoby</t>
  </si>
  <si>
    <t>Baza osób zainteresowanych modą, markowymi ubraniami i perfumami, osoby kupujące wysyłkowo. Nadaje się do wszelkiej komunikacji dla Firm poszukujących młode osoby, statystycznie o średnim i wyższym dochodzie. Nadaje się do kampanii dobrych produktów i usług.</t>
  </si>
  <si>
    <t>Baza osób zainteresowanych modą, markowymi ubraniami i perfumami, osoby kupujące wysyłkowo, wyrażające swoje opinie w internecie. Nadaje się do wszelkich kampanii bezpośrerednich do młodych osób.</t>
  </si>
  <si>
    <t>Matki z dziećmi. B. duża ilość informacji. Baza dobrych relacji.</t>
  </si>
  <si>
    <t>Osoby zainteresowane modą, markowymi ubraniami i perfumami, osoby kupujące wysyłkowo, wyrażające swoje opinie w internecie.Mozliwość wszelkiej komunikacji.</t>
  </si>
  <si>
    <t>Osoby, które wypełniają ankiety on-line oraz biorą udział w konkursach. Znane jest hobby potencjalnego Klienta. Korzystając z tej informacji łatwiej pozyskać Klienta. Rekomendowana do Projektów CC oraz e-mail.</t>
  </si>
  <si>
    <t>Moda, ubrenia, perfumy, zakupy w internecie.</t>
  </si>
  <si>
    <t>Lekarze opisani wg specjalizacji</t>
  </si>
  <si>
    <t>Głównie lekarze, ale też farmaceuci, studenci medycyny, uczestnicy Konferencji i Sypmozjów lekarskich, czytenicy publikacji fachowych. Baza z bardzo dobrymi relacjami przeznaczona jest do komunikacji mailowej. Osoby o stosunkowo wysokim potencjale zakupowym.</t>
  </si>
  <si>
    <t>Baza Osób zainteresowane ofertami telekomunikacyjnymi, finansowymi, odzieżowymi, dot. sprzętu RTV/AGD</t>
  </si>
  <si>
    <t>Zakupy w internecie i w komunikacji bezpośredniej.</t>
  </si>
  <si>
    <t>Adres email</t>
  </si>
  <si>
    <t>Adres pocztow.</t>
  </si>
  <si>
    <t>Telefon kom+stac.</t>
  </si>
  <si>
    <t>Sympozja naukowe, Konferencje, Czasopisma</t>
  </si>
  <si>
    <t>Forma budowy bazy</t>
  </si>
  <si>
    <t>Moda, kosmetyki, zakupy wysyłkowe. Młode, zamożne.</t>
  </si>
  <si>
    <t>Internet, ankiety on-line. Znane jest hobby</t>
  </si>
  <si>
    <t>Telefon komórk.</t>
  </si>
  <si>
    <t>Podstawowe informacje</t>
  </si>
  <si>
    <t>Kryterium / Nazwy wg MR</t>
  </si>
  <si>
    <t>ID C33</t>
  </si>
  <si>
    <t>Województwo obecne</t>
  </si>
  <si>
    <t>Województwo stare</t>
  </si>
  <si>
    <t>Posiada urządzenia mobilne</t>
  </si>
  <si>
    <t>Charakterystyka baz</t>
  </si>
  <si>
    <t xml:space="preserve"> ustawiony GPS </t>
  </si>
  <si>
    <t xml:space="preserve"> posiada ekran dotykowy </t>
  </si>
  <si>
    <t xml:space="preserve"> system w telefonie</t>
  </si>
  <si>
    <t xml:space="preserve"> rozdzielczość urządz. mobilnego</t>
  </si>
  <si>
    <t>Ankiety osobiste</t>
  </si>
  <si>
    <t>Ogólnopolska baza młodych matek, z którymi utrzymywane sa b. dobre relacje. Możliwość 26 selekcji np. lokalizacja, wiek matki i dziecka, ilość dzieci, podróże - miejsce, zakupy przez Internet, dochód, zawód matki / ojca, aktywność zawodowa, alergia w rodzinie. Precyzyjny dobór grupy docelowej. Wysokie efekty.</t>
  </si>
  <si>
    <t>Komunikacja, aktualizacja</t>
  </si>
  <si>
    <t>Udział w konkursach i loteriach mobilnych oraz on-line.</t>
  </si>
  <si>
    <t xml:space="preserve">www, konkursy, 
off-line (punkty sprzedaży detalicznej/prasa/TV)
</t>
  </si>
  <si>
    <t xml:space="preserve">Baza użytkowników internetu. Chętni do udziału w konkursach, loteriach mobilnych. Baza posida 20 kryteriów wybory, w tym data urodzenia, data zodiaku. Dodatkowo: ilość i wiek dzieci, pozycja zawodowa, częśc bazy zawiera poziom wynagrodzenia i dochód w gospodarstwie domowym. </t>
  </si>
  <si>
    <t>DM, CC, SMS, email</t>
  </si>
  <si>
    <t>ID C32</t>
  </si>
  <si>
    <t>e-commerce 2 - ubrania i turystyka</t>
  </si>
  <si>
    <t xml:space="preserve">Mobilni - prenumeratorzy  </t>
  </si>
  <si>
    <t>CC,DM,SMS,email</t>
  </si>
  <si>
    <t>CC,DM,SMS</t>
  </si>
  <si>
    <t>Prenumerata, mobilni Klienci, zainteresowania</t>
  </si>
  <si>
    <t>Baza transakcyjna zawiera dane Klientów którzy zamawiają przez Call Center i Internet ubrania oraz wycieczki (baza z przewagą kobiet, ale również sa mężczyźni)</t>
  </si>
  <si>
    <t>Baza zawiera bardzo dużą liczbę numerów telefonów komórkowych. Klienci korzystający z prenumerat, osoby korzystające aktywnie z komunikacji mobilnej (z określonymi zainteresowaniami). Zawiera dużą ilość nowych rekordów.</t>
  </si>
  <si>
    <t>zakupy w internecie, transakcje handlowe , wycieczki</t>
  </si>
  <si>
    <t>Transakcje handlowe, internet</t>
  </si>
  <si>
    <t>Transakcje handlowe w oparciu o wysyłki SMS, e-mail</t>
  </si>
  <si>
    <t>ID C37</t>
  </si>
  <si>
    <t>ID C38</t>
  </si>
  <si>
    <t>ID C39</t>
  </si>
  <si>
    <t>ID C40</t>
  </si>
  <si>
    <t>Transakcyjna 3 Moda, zdrowie, uroda</t>
  </si>
  <si>
    <t>kod pocztowy</t>
  </si>
  <si>
    <t>Imię</t>
  </si>
  <si>
    <t>ID C41</t>
  </si>
  <si>
    <t>Transakcyjna 2 - Zakupy i płatności on-line</t>
  </si>
  <si>
    <t>Transakcyjna 3 - Moda, zdrowie, uroda</t>
  </si>
  <si>
    <t>miasto/miejscowość</t>
  </si>
  <si>
    <t>Aktywne kobiety w internecie</t>
  </si>
  <si>
    <t>Baza Klientów którzy dokonali różnych zakupów</t>
  </si>
  <si>
    <t>Klienci z dużych miast dokonujący zakupów przez internet i sposób bezpośredni</t>
  </si>
  <si>
    <t>CC,DM,SMS, email</t>
  </si>
  <si>
    <t>Przy składaniu zamowień przez internet</t>
  </si>
  <si>
    <t>Przy składaniu zamówień</t>
  </si>
  <si>
    <t>Przy składaniu zamówień i rejestracja na portalach</t>
  </si>
  <si>
    <t>ID C42</t>
  </si>
  <si>
    <t>ID C43</t>
  </si>
  <si>
    <t>Dochód - zamożność</t>
  </si>
  <si>
    <t>nazwisko</t>
  </si>
  <si>
    <t>Transakcyjna 5 Eksluzywne wyjazdy zagraniczne</t>
  </si>
  <si>
    <t>Transakcyjna 6 Nieruchomości, mieszkania</t>
  </si>
  <si>
    <t>Transakcyjna 7 Sprzedaż bezp. Prezentacje</t>
  </si>
  <si>
    <t>Transakcyjna 4 Klienci e-commerce z dużych miast</t>
  </si>
  <si>
    <t>Mamy z Rodzinami</t>
  </si>
  <si>
    <t>Zainteresowania inne</t>
  </si>
  <si>
    <t>Zainteresowanie: filmem</t>
  </si>
  <si>
    <t>Zainteresowanie: muzyką</t>
  </si>
  <si>
    <t>Osoby aktywne na rynku pracy</t>
  </si>
  <si>
    <t>portal internetowy</t>
  </si>
  <si>
    <t>Ankiety wypełniane podczas spotkań</t>
  </si>
  <si>
    <t>Baza powstała podczas prezentacji produktów ( koce, kołdry) oferowanych w sprzedaży bezpośredniej</t>
  </si>
  <si>
    <t>Transakcyjna 6 -Nieruchomości, mieszkania</t>
  </si>
  <si>
    <t>Transakcyjna 7 -Sprzedaż bezp. Prezentacje</t>
  </si>
  <si>
    <t>e-mail</t>
  </si>
  <si>
    <t>Baza transakcyjna - osoby kupujące online za pośrednictwem systemu transakcyjnego. Szerokie możliwości targetowania zakupowego i behawioralnego</t>
  </si>
  <si>
    <t>Baza kobieca (ok 95% to kobiety) zainteresowane modą, kosmetykami, domem, zdrowiem i urodą. Bardzo dobra reakcja bazy na treści kobiece i urodowe.</t>
  </si>
  <si>
    <t>Baza transakcyjna - osoby kupujące online i zamawiające produkty przez Operatora pocztowego. Wszechstronne możliwości targeowania</t>
  </si>
  <si>
    <t>Transakcyjna 4 - Klienci e-commerce z dużych miast</t>
  </si>
  <si>
    <t>Transakcyjna 5 -Eksluzywne wyjazdy zagraniczne</t>
  </si>
  <si>
    <t xml:space="preserve">Baza transakcyjna osób często wyjeżdżających za granicę - wycieczki zorganizowane oraz kupujących bilety lotnicze. Średnia wartość zamówienia 5000 zł. </t>
  </si>
  <si>
    <t>Baza osób kupujących, sprzedających i wynajmujących mieszkania. Bardzo wiarygodne dane dotyczące lokalizacji.</t>
  </si>
  <si>
    <t>Kobiety: Zdrowie i Uroda</t>
  </si>
  <si>
    <t>Klienci dokonujący zakupów podczas prezentacji, spotkań.</t>
  </si>
  <si>
    <t>Klienci którzy kupili mieszkania i domy</t>
  </si>
  <si>
    <t>Osoby aktywnie na rynku pracy. Poszukujące i które rozpoczęły nową racę.</t>
  </si>
  <si>
    <t>producent i model urz.mobilnego</t>
  </si>
  <si>
    <t>Transakcyjna 8 - Osoby pracujące</t>
  </si>
  <si>
    <t>Transakcyjna 8 Osoby pracujące</t>
  </si>
  <si>
    <t>SMS, CC, email</t>
  </si>
  <si>
    <t>ID C46</t>
  </si>
  <si>
    <t>ID C47</t>
  </si>
  <si>
    <t>Konsumencka GOLD</t>
  </si>
  <si>
    <t>ID C48</t>
  </si>
  <si>
    <t>Transakcyjna operatora komórkowego</t>
  </si>
  <si>
    <t>Konsumencka GREAN</t>
  </si>
  <si>
    <t xml:space="preserve">zakupy w sklepach internetowych o tematyce: zdrowie, fitness, uroda, suplementy diety, sprzęt i odzież. Prawdziwość danych w bazie zweryfikowana i potwierdzona. </t>
  </si>
  <si>
    <t>profil klienta: zdrowie, fitness, uroda, suplementy diety, sprzęt i odzież</t>
  </si>
  <si>
    <t>transakcyjna - zakupy w internecie</t>
  </si>
  <si>
    <t>osób o szerokich zainteresowaniach, śledzące bieżące trendy i nowości</t>
  </si>
  <si>
    <t>ankiety, udział w pokazach zdrowotnych, zakupy e-commerce, portale</t>
  </si>
  <si>
    <t>ankiety, udział w pokazach zdrowotnych, zakupy w sklepach internetowych, aktywności na portalach tematycznych, zainteresowanie tematyką rolniczą  i żywieniowo-zdrowotną. Wiek od 18 do 76 lat.</t>
  </si>
  <si>
    <t>pow.30</t>
  </si>
  <si>
    <t>Zwaieranie Umów -aktualnie klienci operatora komrórkowego</t>
  </si>
  <si>
    <t>internet, konkursy, 
off-line (punkty sprzedaży detalicznej /prasa/TV)</t>
  </si>
  <si>
    <t>Baza transakcyjna typu B2C 4,5 mln i pracowników firm 1,5 mln. Wysoka aktualność pow 99% z wieloma kryteriamy wyboru tj. Demograficzne: płeć ,wiek, miejscowość, województwo, wielkośc miasta, rzeczywiste miejsce przebywania. Behawioralne: rodz. Taryfy, śr. wysokośc rachunku, ilośc wysłanych SMSów, model telefonu, Rodzina, dziecko, transmisja danych. Kontekstowe: kierowcy płatnych nawigacji, muzyka, film (VOD), języki obce, gry, geolokalizacja, geotrapping, odwiedzanie wskazanych domen</t>
  </si>
  <si>
    <t>klienci operatora telefonii komórkowej z zawartymi umowami i zgodami</t>
  </si>
  <si>
    <t>internet Europa</t>
  </si>
  <si>
    <t>Prezentacje bezp. VIP</t>
  </si>
  <si>
    <t>Konkurs E (e-Portal)</t>
  </si>
  <si>
    <t>Miejsce przebywania</t>
  </si>
  <si>
    <t>Języki obce</t>
  </si>
  <si>
    <t>Gdzie jest dziecko? Bezp. Rodzina</t>
  </si>
  <si>
    <t>Portal Relacyjny</t>
  </si>
  <si>
    <t>0.12</t>
  </si>
  <si>
    <t>Matki z dziećmi</t>
  </si>
  <si>
    <t>Osoby kupujące elektronikę</t>
  </si>
  <si>
    <t>Transakcyjna 1 operatora komórkowego</t>
  </si>
  <si>
    <t>Transakcyjna 8 Zakupy w internecie, np. domeny</t>
  </si>
  <si>
    <t>Transakcyjna 2 Zakupy i płatności on-line</t>
  </si>
  <si>
    <t>C07</t>
  </si>
  <si>
    <t>C08</t>
  </si>
  <si>
    <t>C10</t>
  </si>
  <si>
    <t>C11</t>
  </si>
  <si>
    <t>C21</t>
  </si>
  <si>
    <t>C22</t>
  </si>
  <si>
    <t>C25</t>
  </si>
  <si>
    <t>C27</t>
  </si>
  <si>
    <t>C29</t>
  </si>
  <si>
    <t>C33</t>
  </si>
  <si>
    <t>C37</t>
  </si>
  <si>
    <t>C38</t>
  </si>
  <si>
    <t>C39</t>
  </si>
  <si>
    <t>C40</t>
  </si>
  <si>
    <t>C41</t>
  </si>
  <si>
    <t>C42</t>
  </si>
  <si>
    <t>C43</t>
  </si>
  <si>
    <t>C46</t>
  </si>
  <si>
    <t>C47</t>
  </si>
  <si>
    <t>C48</t>
  </si>
  <si>
    <t>C50</t>
  </si>
  <si>
    <t>C51</t>
  </si>
  <si>
    <t>C52</t>
  </si>
  <si>
    <t>C53</t>
  </si>
  <si>
    <t>C54</t>
  </si>
  <si>
    <t>C55</t>
  </si>
  <si>
    <t>Rodzaj /     Numer ID</t>
  </si>
  <si>
    <t>Baza zbierana głównie z dużej ilości konkursów</t>
  </si>
  <si>
    <t>ID C50</t>
  </si>
  <si>
    <t>Konkursy, osoby aktywne w Internecie, dobra dla e-commerce</t>
  </si>
  <si>
    <t>Udział w konkursach przez interet, wspieranych przez duże ilości róznych wysyłek</t>
  </si>
  <si>
    <t>Osoby, które chętnie odpowiadają na konkursy organiozwane w internecie. Podatne na rózne promocje. Dobrej jakości baza. Szczególnie polecana dla e-commerce. Testy realizowane są przy zdecydowanie większych ilosciach niż minima przy wielu bazach w Polsce. Przy większej inwestycji na test można szybciej okreslić precyzyjny target generujący najwyższe efekty.</t>
  </si>
  <si>
    <t>ID C51</t>
  </si>
  <si>
    <t>Osoby z "wyższej półki", które cenią sobie zdrowie i chętnie w to inwestują. Baza powstała na podstawie bezpośrednich prezentacji na pokazach produktów zdrowotnych wysokiej jakosci.</t>
  </si>
  <si>
    <t>SMS, CC</t>
  </si>
  <si>
    <t xml:space="preserve">Prezentacje i pokazy bezpośrednie połaczone ze sprzedażą </t>
  </si>
  <si>
    <t>Baza transakcyjna, zdrowie, zamożność</t>
  </si>
  <si>
    <t>ID C52</t>
  </si>
  <si>
    <t>SMS</t>
  </si>
  <si>
    <t>Baza osób budujących osobiste relacje</t>
  </si>
  <si>
    <t>przez www</t>
  </si>
  <si>
    <t>ID C53</t>
  </si>
  <si>
    <t>SMS, MMS, email, baza transakcyjna, aktualne Umowy</t>
  </si>
  <si>
    <t>Matki matek z dziećmi powstała w szpitalu w okresie porodu.</t>
  </si>
  <si>
    <t>bezpośrednia, ankieta w szpitalu</t>
  </si>
  <si>
    <t>Ogólnopolska baza matek. Duża liczba kryteriów selekcji np. lokalizacja, wiek matki i dziecka, ilość dzieci. Precyzyjny dobór grupy docelowej. Duży potencjał. Na bieżąco do bazy dochodzą nowe rekordy.</t>
  </si>
  <si>
    <t>ID C54</t>
  </si>
  <si>
    <t>Osoby kupujące elektronikę przez internet</t>
  </si>
  <si>
    <t>Ogólnopolska baza osób kupujacych sprzęt elektroniczny przez internet. Podstawą tej bazy była pierowtnie baza dużego, międzynarodowefgo wydawnictwa. Foirma ta organizowała konkursy z nagrodami wysokiej wartości. Osoby w nbazie chętnie kupuja prezenty. Nadaj się do branży e-cemmerce a w szczególnosci do produktów, które można wręczać na prezenty.</t>
  </si>
  <si>
    <t>konkursy w internecie oraz w formie bezpośredniej</t>
  </si>
  <si>
    <t xml:space="preserve">elektronika, wydawnictwa, prezenty, komunikacja bezpośrednia, konkursy, </t>
  </si>
  <si>
    <t xml:space="preserve">www.marketingrelacji.com </t>
  </si>
  <si>
    <t>Zestawienie opisów baz B2C do komunikacji bezpośredniej - ilości w mln</t>
  </si>
  <si>
    <t>Zestawienie statystyk baz B2C - ilości w mln</t>
  </si>
  <si>
    <t>C56</t>
  </si>
  <si>
    <t>Osoby kupujące telefony kom. i elektronikę</t>
  </si>
  <si>
    <t>ID C55</t>
  </si>
  <si>
    <t>telefon komórkowy, elaktronika, internet, mobilność</t>
  </si>
  <si>
    <t>baza transakcyjna oraz z konkursów</t>
  </si>
  <si>
    <t>Ogólnopolska baza osób kupujacych telefony komórkowe oraz sprzęt elektroniczny przez internet i bezpośrednio. Baza uzupełniona o osoby bierące udział w konkursach. Nadaj się do branży e-cemmerce, ale równiez do kampanii telefonicznych. Ze względu na duży potencjał bazy - do działań na dużą sklalę.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</si>
</sst>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sz val="14"/>
      <name val="Czcionka tekstu podstawowego"/>
      <family val="2"/>
    </font>
    <font>
      <sz val="8"/>
      <name val="Czcionka tekstu podstawowego"/>
      <family val="2"/>
    </font>
    <font>
      <u val="single"/>
      <sz val="14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4"/>
      <color indexed="12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4"/>
      <color theme="1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right" vertical="center"/>
      <protection/>
    </xf>
    <xf numFmtId="0" fontId="7" fillId="0" borderId="0" xfId="0" applyFont="1" applyAlignment="1">
      <alignment/>
    </xf>
    <xf numFmtId="3" fontId="7" fillId="0" borderId="0" xfId="52" applyNumberFormat="1" applyFont="1" applyAlignment="1">
      <alignment horizontal="left" vertical="center"/>
      <protection/>
    </xf>
    <xf numFmtId="0" fontId="7" fillId="33" borderId="11" xfId="52" applyFont="1" applyFill="1" applyBorder="1" applyAlignment="1">
      <alignment vertical="center" wrapText="1"/>
      <protection/>
    </xf>
    <xf numFmtId="0" fontId="7" fillId="33" borderId="12" xfId="52" applyFont="1" applyFill="1" applyBorder="1" applyAlignment="1">
      <alignment horizontal="center" vertical="center" textRotation="90" wrapText="1"/>
      <protection/>
    </xf>
    <xf numFmtId="0" fontId="7" fillId="31" borderId="12" xfId="52" applyFont="1" applyFill="1" applyBorder="1" applyAlignment="1">
      <alignment horizontal="left" vertical="center"/>
      <protection/>
    </xf>
    <xf numFmtId="4" fontId="7" fillId="31" borderId="12" xfId="52" applyNumberFormat="1" applyFont="1" applyFill="1" applyBorder="1" applyAlignment="1">
      <alignment horizontal="center" vertical="center"/>
      <protection/>
    </xf>
    <xf numFmtId="0" fontId="8" fillId="34" borderId="12" xfId="52" applyFont="1" applyFill="1" applyBorder="1" applyAlignment="1">
      <alignment horizontal="center" vertical="center"/>
      <protection/>
    </xf>
    <xf numFmtId="0" fontId="8" fillId="34" borderId="12" xfId="52" applyFont="1" applyFill="1" applyBorder="1" applyAlignment="1">
      <alignment horizontal="left" vertical="center"/>
      <protection/>
    </xf>
    <xf numFmtId="4" fontId="8" fillId="34" borderId="12" xfId="52" applyNumberFormat="1" applyFont="1" applyFill="1" applyBorder="1" applyAlignment="1">
      <alignment horizontal="center" vertical="center"/>
      <protection/>
    </xf>
    <xf numFmtId="0" fontId="8" fillId="0" borderId="12" xfId="52" applyFont="1" applyBorder="1" applyAlignment="1">
      <alignment horizontal="left" vertical="center"/>
      <protection/>
    </xf>
    <xf numFmtId="4" fontId="8" fillId="0" borderId="12" xfId="52" applyNumberFormat="1" applyFont="1" applyBorder="1" applyAlignment="1">
      <alignment horizontal="center" vertical="center"/>
      <protection/>
    </xf>
    <xf numFmtId="0" fontId="8" fillId="31" borderId="12" xfId="52" applyFont="1" applyFill="1" applyBorder="1" applyAlignment="1">
      <alignment horizontal="center" vertical="center"/>
      <protection/>
    </xf>
    <xf numFmtId="0" fontId="8" fillId="35" borderId="12" xfId="52" applyFont="1" applyFill="1" applyBorder="1" applyAlignment="1">
      <alignment horizontal="left" vertical="center"/>
      <protection/>
    </xf>
    <xf numFmtId="4" fontId="8" fillId="35" borderId="12" xfId="52" applyNumberFormat="1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167" fontId="7" fillId="31" borderId="12" xfId="52" applyNumberFormat="1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8" fillId="35" borderId="12" xfId="52" applyFont="1" applyFill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3" fontId="7" fillId="31" borderId="12" xfId="52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 wrapText="1"/>
    </xf>
    <xf numFmtId="167" fontId="6" fillId="31" borderId="0" xfId="0" applyNumberFormat="1" applyFont="1" applyFill="1" applyAlignment="1">
      <alignment horizontal="center" vertical="center" wrapText="1"/>
    </xf>
    <xf numFmtId="0" fontId="4" fillId="31" borderId="0" xfId="0" applyFont="1" applyFill="1" applyAlignment="1">
      <alignment vertical="center" wrapText="1"/>
    </xf>
    <xf numFmtId="4" fontId="5" fillId="35" borderId="0" xfId="0" applyNumberFormat="1" applyFont="1" applyFill="1" applyAlignment="1">
      <alignment horizontal="left" vertical="center" wrapText="1"/>
    </xf>
    <xf numFmtId="4" fontId="5" fillId="35" borderId="0" xfId="0" applyNumberFormat="1" applyFont="1" applyFill="1" applyAlignment="1">
      <alignment horizontal="center" vertical="center" wrapText="1"/>
    </xf>
    <xf numFmtId="4" fontId="9" fillId="35" borderId="0" xfId="0" applyNumberFormat="1" applyFont="1" applyFill="1" applyAlignment="1">
      <alignment horizontal="left" vertical="center" wrapText="1"/>
    </xf>
    <xf numFmtId="3" fontId="9" fillId="35" borderId="0" xfId="0" applyNumberFormat="1" applyFont="1" applyFill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left" vertical="center" wrapText="1"/>
    </xf>
    <xf numFmtId="4" fontId="5" fillId="36" borderId="0" xfId="0" applyNumberFormat="1" applyFont="1" applyFill="1" applyAlignment="1">
      <alignment horizontal="left" vertical="center" wrapText="1"/>
    </xf>
    <xf numFmtId="4" fontId="5" fillId="36" borderId="0" xfId="0" applyNumberFormat="1" applyFont="1" applyFill="1" applyAlignment="1">
      <alignment horizontal="center" vertical="center" wrapText="1"/>
    </xf>
    <xf numFmtId="4" fontId="9" fillId="36" borderId="0" xfId="0" applyNumberFormat="1" applyFont="1" applyFill="1" applyAlignment="1">
      <alignment horizontal="left" vertical="center" wrapText="1"/>
    </xf>
    <xf numFmtId="3" fontId="9" fillId="36" borderId="0" xfId="0" applyNumberFormat="1" applyFont="1" applyFill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4" xfId="0" applyFont="1" applyFill="1" applyBorder="1" applyAlignment="1">
      <alignment horizontal="center" vertical="center" textRotation="90" wrapText="1"/>
    </xf>
    <xf numFmtId="4" fontId="9" fillId="36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2" fillId="0" borderId="0" xfId="44" applyNumberFormat="1" applyFont="1" applyAlignment="1" applyProtection="1">
      <alignment horizontal="left" vertical="center"/>
      <protection/>
    </xf>
    <xf numFmtId="0" fontId="11" fillId="0" borderId="15" xfId="44" applyFont="1" applyBorder="1" applyAlignment="1" applyProtection="1">
      <alignment vertical="center" wrapText="1"/>
      <protection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4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4" fontId="12" fillId="0" borderId="0" xfId="0" applyNumberFormat="1" applyFont="1" applyAlignment="1">
      <alignment/>
    </xf>
    <xf numFmtId="3" fontId="14" fillId="0" borderId="0" xfId="44" applyNumberFormat="1" applyFont="1" applyAlignment="1" applyProtection="1">
      <alignment horizontal="left" vertical="center"/>
      <protection/>
    </xf>
    <xf numFmtId="0" fontId="52" fillId="0" borderId="15" xfId="44" applyFont="1" applyBorder="1" applyAlignment="1" applyProtection="1">
      <alignment vertical="center"/>
      <protection/>
    </xf>
    <xf numFmtId="0" fontId="52" fillId="0" borderId="0" xfId="44" applyFont="1" applyAlignment="1" applyProtection="1">
      <alignment vertical="center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6" fillId="31" borderId="0" xfId="0" applyFont="1" applyFill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57150</xdr:rowOff>
    </xdr:from>
    <xdr:to>
      <xdr:col>2</xdr:col>
      <xdr:colOff>1790700</xdr:colOff>
      <xdr:row>2</xdr:row>
      <xdr:rowOff>581025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28650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1143000</xdr:colOff>
      <xdr:row>1</xdr:row>
      <xdr:rowOff>38100</xdr:rowOff>
    </xdr:from>
    <xdr:to>
      <xdr:col>12</xdr:col>
      <xdr:colOff>2466975</xdr:colOff>
      <xdr:row>2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3143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relacj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="80" zoomScaleNormal="50" zoomScaleSheetLayoutView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9" sqref="G9"/>
    </sheetView>
  </sheetViews>
  <sheetFormatPr defaultColWidth="8.796875" defaultRowHeight="14.25"/>
  <cols>
    <col min="1" max="1" width="2.09765625" style="45" customWidth="1"/>
    <col min="2" max="2" width="4.09765625" style="45" customWidth="1"/>
    <col min="3" max="3" width="19.8984375" style="45" customWidth="1"/>
    <col min="4" max="14" width="7.59765625" style="45" customWidth="1"/>
    <col min="15" max="15" width="8.19921875" style="45" customWidth="1"/>
    <col min="16" max="16" width="8.5" style="45" customWidth="1"/>
    <col min="17" max="17" width="8.59765625" style="45" customWidth="1"/>
    <col min="18" max="18" width="8.19921875" style="45" customWidth="1"/>
    <col min="19" max="23" width="7.59765625" style="45" customWidth="1"/>
    <col min="24" max="24" width="8.59765625" style="45" customWidth="1"/>
    <col min="25" max="28" width="7.59765625" style="45" customWidth="1"/>
    <col min="29" max="29" width="9.5" style="45" customWidth="1"/>
    <col min="30" max="31" width="8.19921875" style="45" customWidth="1"/>
    <col min="32" max="32" width="7.59765625" style="6" customWidth="1"/>
    <col min="33" max="16384" width="9" style="45" customWidth="1"/>
  </cols>
  <sheetData>
    <row r="1" spans="1:32" s="46" customFormat="1" ht="23.25" customHeight="1">
      <c r="A1" s="6"/>
      <c r="B1" s="4" t="s">
        <v>255</v>
      </c>
      <c r="C1" s="6"/>
      <c r="D1" s="6"/>
      <c r="E1" s="4"/>
      <c r="F1" s="6"/>
      <c r="G1" s="5"/>
      <c r="H1" s="65"/>
      <c r="I1" s="67" t="s">
        <v>253</v>
      </c>
      <c r="J1" s="6"/>
      <c r="K1" s="7"/>
      <c r="L1" s="63"/>
      <c r="M1" s="6"/>
      <c r="AF1" s="6"/>
    </row>
    <row r="2" spans="1:32" ht="21.75" customHeight="1">
      <c r="A2" s="46"/>
      <c r="B2" s="68" t="s">
        <v>0</v>
      </c>
      <c r="C2" s="70" t="s">
        <v>228</v>
      </c>
      <c r="D2" s="71"/>
      <c r="E2" s="22" t="s">
        <v>202</v>
      </c>
      <c r="F2" s="22" t="s">
        <v>203</v>
      </c>
      <c r="G2" s="22" t="s">
        <v>204</v>
      </c>
      <c r="H2" s="22" t="s">
        <v>205</v>
      </c>
      <c r="I2" s="20" t="s">
        <v>206</v>
      </c>
      <c r="J2" s="20" t="s">
        <v>207</v>
      </c>
      <c r="K2" s="20" t="s">
        <v>208</v>
      </c>
      <c r="L2" s="20" t="s">
        <v>209</v>
      </c>
      <c r="M2" s="20" t="s">
        <v>210</v>
      </c>
      <c r="N2" s="47" t="s">
        <v>211</v>
      </c>
      <c r="O2" s="47" t="s">
        <v>212</v>
      </c>
      <c r="P2" s="47" t="s">
        <v>213</v>
      </c>
      <c r="Q2" s="47" t="s">
        <v>214</v>
      </c>
      <c r="R2" s="47" t="s">
        <v>215</v>
      </c>
      <c r="S2" s="47" t="s">
        <v>216</v>
      </c>
      <c r="T2" s="47" t="s">
        <v>217</v>
      </c>
      <c r="U2" s="47" t="s">
        <v>218</v>
      </c>
      <c r="V2" s="47" t="s">
        <v>219</v>
      </c>
      <c r="W2" s="47" t="s">
        <v>220</v>
      </c>
      <c r="X2" s="47" t="s">
        <v>221</v>
      </c>
      <c r="Y2" s="47" t="s">
        <v>222</v>
      </c>
      <c r="Z2" s="47" t="s">
        <v>223</v>
      </c>
      <c r="AA2" s="47" t="s">
        <v>224</v>
      </c>
      <c r="AB2" s="47" t="s">
        <v>225</v>
      </c>
      <c r="AC2" s="47" t="s">
        <v>226</v>
      </c>
      <c r="AD2" s="47" t="s">
        <v>227</v>
      </c>
      <c r="AE2" s="47" t="s">
        <v>256</v>
      </c>
      <c r="AF2" s="47"/>
    </row>
    <row r="3" spans="1:32" ht="137.25" customHeight="1">
      <c r="A3" s="48"/>
      <c r="B3" s="69"/>
      <c r="C3" s="8" t="s">
        <v>92</v>
      </c>
      <c r="D3" s="9" t="s">
        <v>1</v>
      </c>
      <c r="E3" s="9" t="s">
        <v>191</v>
      </c>
      <c r="F3" s="9" t="s">
        <v>67</v>
      </c>
      <c r="G3" s="9" t="s">
        <v>146</v>
      </c>
      <c r="H3" s="9" t="s">
        <v>51</v>
      </c>
      <c r="I3" s="9" t="s">
        <v>42</v>
      </c>
      <c r="J3" s="9" t="s">
        <v>40</v>
      </c>
      <c r="K3" s="9" t="s">
        <v>32</v>
      </c>
      <c r="L3" s="9" t="s">
        <v>39</v>
      </c>
      <c r="M3" s="9" t="s">
        <v>38</v>
      </c>
      <c r="N3" s="49" t="s">
        <v>111</v>
      </c>
      <c r="O3" s="49" t="s">
        <v>201</v>
      </c>
      <c r="P3" s="49" t="s">
        <v>124</v>
      </c>
      <c r="Q3" s="49" t="s">
        <v>145</v>
      </c>
      <c r="R3" s="49" t="s">
        <v>142</v>
      </c>
      <c r="S3" s="49" t="s">
        <v>143</v>
      </c>
      <c r="T3" s="49" t="s">
        <v>144</v>
      </c>
      <c r="U3" s="49" t="s">
        <v>170</v>
      </c>
      <c r="V3" s="49" t="s">
        <v>174</v>
      </c>
      <c r="W3" s="49" t="s">
        <v>177</v>
      </c>
      <c r="X3" s="49" t="s">
        <v>199</v>
      </c>
      <c r="Y3" s="49" t="s">
        <v>189</v>
      </c>
      <c r="Z3" s="49" t="s">
        <v>190</v>
      </c>
      <c r="AA3" s="49" t="s">
        <v>195</v>
      </c>
      <c r="AB3" s="49" t="s">
        <v>197</v>
      </c>
      <c r="AC3" s="49" t="s">
        <v>198</v>
      </c>
      <c r="AD3" s="49" t="s">
        <v>200</v>
      </c>
      <c r="AE3" s="49" t="s">
        <v>257</v>
      </c>
      <c r="AF3" s="49" t="s">
        <v>1</v>
      </c>
    </row>
    <row r="4" spans="2:32" s="6" customFormat="1" ht="18">
      <c r="B4" s="25">
        <v>1</v>
      </c>
      <c r="C4" s="10" t="s">
        <v>2</v>
      </c>
      <c r="D4" s="21">
        <f aca="true" t="shared" si="0" ref="D4:D9">AF4</f>
        <v>45.731</v>
      </c>
      <c r="E4" s="11">
        <v>2.6</v>
      </c>
      <c r="F4" s="11">
        <v>3.43</v>
      </c>
      <c r="G4" s="11">
        <v>1.66</v>
      </c>
      <c r="H4" s="11">
        <v>1.2</v>
      </c>
      <c r="I4" s="11">
        <v>2.5</v>
      </c>
      <c r="J4" s="11">
        <v>1.26</v>
      </c>
      <c r="K4" s="11">
        <v>0.04</v>
      </c>
      <c r="L4" s="11">
        <v>2.1</v>
      </c>
      <c r="M4" s="11">
        <v>2.2</v>
      </c>
      <c r="N4" s="11">
        <v>5.3</v>
      </c>
      <c r="O4" s="11">
        <v>1.5</v>
      </c>
      <c r="P4" s="11">
        <v>1.66</v>
      </c>
      <c r="Q4" s="11">
        <v>0.3</v>
      </c>
      <c r="R4" s="11">
        <v>0.35</v>
      </c>
      <c r="S4" s="11">
        <v>0.13</v>
      </c>
      <c r="T4" s="11">
        <v>0.5</v>
      </c>
      <c r="U4" s="11">
        <v>0.471</v>
      </c>
      <c r="V4" s="11">
        <v>0.23</v>
      </c>
      <c r="W4" s="11">
        <v>0.48</v>
      </c>
      <c r="X4" s="11">
        <v>6</v>
      </c>
      <c r="Y4" s="11">
        <v>3.5</v>
      </c>
      <c r="Z4" s="11">
        <v>0.4</v>
      </c>
      <c r="AA4" s="11">
        <v>0.12</v>
      </c>
      <c r="AB4" s="11">
        <v>2</v>
      </c>
      <c r="AC4" s="11">
        <v>2.4</v>
      </c>
      <c r="AD4" s="11">
        <v>1.2</v>
      </c>
      <c r="AE4" s="11">
        <v>2.2</v>
      </c>
      <c r="AF4" s="21">
        <f>SUM(E4:AE4)</f>
        <v>45.731</v>
      </c>
    </row>
    <row r="5" spans="2:32" s="6" customFormat="1" ht="18">
      <c r="B5" s="12">
        <v>2</v>
      </c>
      <c r="C5" s="13" t="s">
        <v>126</v>
      </c>
      <c r="D5" s="21">
        <f t="shared" si="0"/>
        <v>25.141</v>
      </c>
      <c r="E5" s="14">
        <v>0.1</v>
      </c>
      <c r="F5" s="14">
        <v>1.2</v>
      </c>
      <c r="G5" s="14">
        <v>0.7</v>
      </c>
      <c r="H5" s="14">
        <v>1.05</v>
      </c>
      <c r="I5" s="14"/>
      <c r="J5" s="14">
        <v>1.26</v>
      </c>
      <c r="K5" s="14"/>
      <c r="L5" s="14"/>
      <c r="M5" s="14">
        <v>1.9</v>
      </c>
      <c r="N5" s="14"/>
      <c r="O5" s="14">
        <v>1.5</v>
      </c>
      <c r="P5" s="14">
        <v>0.42</v>
      </c>
      <c r="Q5" s="14">
        <v>0.3</v>
      </c>
      <c r="R5" s="14"/>
      <c r="S5" s="14"/>
      <c r="T5" s="14">
        <v>0.5</v>
      </c>
      <c r="U5" s="14">
        <v>0.28099999999999997</v>
      </c>
      <c r="V5" s="14">
        <v>0.23</v>
      </c>
      <c r="W5" s="14">
        <v>0.48</v>
      </c>
      <c r="X5" s="14">
        <v>6</v>
      </c>
      <c r="Y5" s="14">
        <v>3.5</v>
      </c>
      <c r="Z5" s="14">
        <v>0.4</v>
      </c>
      <c r="AA5" s="14">
        <v>0.12</v>
      </c>
      <c r="AB5" s="14">
        <v>1.9</v>
      </c>
      <c r="AC5" s="14">
        <v>2.1</v>
      </c>
      <c r="AD5" s="14">
        <v>1.2</v>
      </c>
      <c r="AE5" s="14"/>
      <c r="AF5" s="21">
        <f aca="true" t="shared" si="1" ref="AF5:AF35">SUM(E5:AD5)</f>
        <v>25.141</v>
      </c>
    </row>
    <row r="6" spans="1:32" ht="18">
      <c r="A6" s="46"/>
      <c r="B6" s="23">
        <v>3</v>
      </c>
      <c r="C6" s="18" t="s">
        <v>141</v>
      </c>
      <c r="D6" s="21">
        <f t="shared" si="0"/>
        <v>24.420999999999996</v>
      </c>
      <c r="E6" s="19">
        <v>0.1</v>
      </c>
      <c r="F6" s="19">
        <v>1.1</v>
      </c>
      <c r="G6" s="19">
        <v>0.7</v>
      </c>
      <c r="H6" s="19">
        <v>1.05</v>
      </c>
      <c r="I6" s="19"/>
      <c r="J6" s="19">
        <v>1.26</v>
      </c>
      <c r="K6" s="19"/>
      <c r="L6" s="19"/>
      <c r="M6" s="19">
        <v>1.9</v>
      </c>
      <c r="N6" s="19"/>
      <c r="O6" s="19">
        <v>1.5</v>
      </c>
      <c r="P6" s="19">
        <v>0.42</v>
      </c>
      <c r="Q6" s="19">
        <v>0.3</v>
      </c>
      <c r="R6" s="19"/>
      <c r="S6" s="19"/>
      <c r="T6" s="19">
        <v>0.5</v>
      </c>
      <c r="U6" s="19">
        <v>0.28099999999999997</v>
      </c>
      <c r="V6" s="19">
        <v>0.23</v>
      </c>
      <c r="W6" s="19">
        <v>0.48</v>
      </c>
      <c r="X6" s="19">
        <v>6</v>
      </c>
      <c r="Y6" s="19">
        <v>3.2</v>
      </c>
      <c r="Z6" s="19">
        <v>0.4</v>
      </c>
      <c r="AA6" s="19"/>
      <c r="AB6" s="19">
        <v>1.9</v>
      </c>
      <c r="AC6" s="19">
        <v>1.9</v>
      </c>
      <c r="AD6" s="19">
        <v>1.2</v>
      </c>
      <c r="AE6" s="19"/>
      <c r="AF6" s="21">
        <f t="shared" si="1"/>
        <v>24.420999999999996</v>
      </c>
    </row>
    <row r="7" spans="1:32" ht="18">
      <c r="A7" s="46"/>
      <c r="B7" s="12">
        <v>4</v>
      </c>
      <c r="C7" s="13" t="s">
        <v>6</v>
      </c>
      <c r="D7" s="21">
        <f>AF7</f>
        <v>22.54</v>
      </c>
      <c r="E7" s="14">
        <v>0.56</v>
      </c>
      <c r="F7" s="14">
        <v>0.48</v>
      </c>
      <c r="G7" s="14">
        <v>0.7</v>
      </c>
      <c r="H7" s="14">
        <v>0.1</v>
      </c>
      <c r="I7" s="14">
        <v>0.04</v>
      </c>
      <c r="J7" s="14">
        <v>1</v>
      </c>
      <c r="K7" s="14"/>
      <c r="L7" s="14"/>
      <c r="M7" s="14">
        <v>2.2</v>
      </c>
      <c r="N7" s="14"/>
      <c r="O7" s="14">
        <v>0.52</v>
      </c>
      <c r="P7" s="14">
        <v>1.4</v>
      </c>
      <c r="Q7" s="14">
        <v>0.25</v>
      </c>
      <c r="R7" s="14"/>
      <c r="S7" s="14"/>
      <c r="T7" s="14">
        <v>0.5</v>
      </c>
      <c r="U7" s="14">
        <v>0.26</v>
      </c>
      <c r="V7" s="14">
        <v>0.23</v>
      </c>
      <c r="W7" s="14"/>
      <c r="X7" s="14">
        <v>6</v>
      </c>
      <c r="Y7" s="14">
        <v>1</v>
      </c>
      <c r="Z7" s="14">
        <v>0.3</v>
      </c>
      <c r="AA7" s="14"/>
      <c r="AB7" s="14">
        <v>1.9</v>
      </c>
      <c r="AC7" s="14">
        <v>1.9</v>
      </c>
      <c r="AD7" s="14">
        <v>1</v>
      </c>
      <c r="AE7" s="14">
        <v>2.2</v>
      </c>
      <c r="AF7" s="21">
        <f aca="true" t="shared" si="2" ref="AF7:AF18">SUM(E7:AE7)</f>
        <v>22.54</v>
      </c>
    </row>
    <row r="8" spans="1:32" ht="18">
      <c r="A8" s="46"/>
      <c r="B8" s="24">
        <v>5</v>
      </c>
      <c r="C8" s="15" t="s">
        <v>125</v>
      </c>
      <c r="D8" s="21">
        <f t="shared" si="0"/>
        <v>21.392999999999997</v>
      </c>
      <c r="E8" s="16">
        <v>0.56</v>
      </c>
      <c r="F8" s="16">
        <v>1.23</v>
      </c>
      <c r="G8" s="16">
        <v>0.7</v>
      </c>
      <c r="H8" s="16">
        <v>0.1</v>
      </c>
      <c r="I8" s="16">
        <v>0.04</v>
      </c>
      <c r="J8" s="16">
        <v>1</v>
      </c>
      <c r="K8" s="16"/>
      <c r="L8" s="16"/>
      <c r="M8" s="16">
        <v>1.7</v>
      </c>
      <c r="N8" s="16"/>
      <c r="O8" s="16">
        <v>0.52</v>
      </c>
      <c r="P8" s="16"/>
      <c r="Q8" s="16">
        <v>0.25</v>
      </c>
      <c r="R8" s="16"/>
      <c r="S8" s="16"/>
      <c r="T8" s="16">
        <v>0.5</v>
      </c>
      <c r="U8" s="16">
        <v>0.263</v>
      </c>
      <c r="V8" s="16">
        <v>0.23</v>
      </c>
      <c r="W8" s="16"/>
      <c r="X8" s="16">
        <v>6</v>
      </c>
      <c r="Y8" s="16">
        <v>1</v>
      </c>
      <c r="Z8" s="16">
        <v>0.3</v>
      </c>
      <c r="AA8" s="16"/>
      <c r="AB8" s="16">
        <v>1.9</v>
      </c>
      <c r="AC8" s="16">
        <v>1.9</v>
      </c>
      <c r="AD8" s="16">
        <v>1</v>
      </c>
      <c r="AE8" s="16">
        <v>2.2</v>
      </c>
      <c r="AF8" s="21">
        <f t="shared" si="2"/>
        <v>21.392999999999997</v>
      </c>
    </row>
    <row r="9" spans="1:32" ht="18">
      <c r="A9" s="46"/>
      <c r="B9" s="12">
        <v>6</v>
      </c>
      <c r="C9" s="13" t="s">
        <v>3</v>
      </c>
      <c r="D9" s="21">
        <f t="shared" si="0"/>
        <v>3.1999999999999997</v>
      </c>
      <c r="E9" s="14">
        <v>0.06</v>
      </c>
      <c r="F9" s="14"/>
      <c r="G9" s="14"/>
      <c r="H9" s="14"/>
      <c r="I9" s="14">
        <v>0.1</v>
      </c>
      <c r="J9" s="14">
        <v>1.1</v>
      </c>
      <c r="K9" s="14">
        <v>0.03</v>
      </c>
      <c r="L9" s="14">
        <v>0.6</v>
      </c>
      <c r="M9" s="14"/>
      <c r="N9" s="14"/>
      <c r="O9" s="14">
        <v>0.15</v>
      </c>
      <c r="P9" s="14"/>
      <c r="Q9" s="14">
        <v>0.05</v>
      </c>
      <c r="R9" s="14"/>
      <c r="S9" s="14"/>
      <c r="T9" s="14"/>
      <c r="U9" s="14">
        <v>0.06999999999999999</v>
      </c>
      <c r="V9" s="14">
        <v>0.01</v>
      </c>
      <c r="W9" s="14">
        <v>0.13</v>
      </c>
      <c r="X9" s="14">
        <v>0.4</v>
      </c>
      <c r="Y9" s="14">
        <v>0</v>
      </c>
      <c r="Z9" s="14">
        <v>0.1</v>
      </c>
      <c r="AA9" s="14"/>
      <c r="AB9" s="14">
        <v>0.1</v>
      </c>
      <c r="AC9" s="14"/>
      <c r="AD9" s="14">
        <v>0.2</v>
      </c>
      <c r="AE9" s="14">
        <v>0.1</v>
      </c>
      <c r="AF9" s="21">
        <f t="shared" si="2"/>
        <v>3.1999999999999997</v>
      </c>
    </row>
    <row r="10" spans="1:32" ht="18">
      <c r="A10" s="46"/>
      <c r="B10" s="24">
        <v>7</v>
      </c>
      <c r="C10" s="15" t="s">
        <v>4</v>
      </c>
      <c r="D10" s="21">
        <f aca="true" t="shared" si="3" ref="D10:D15">AF10</f>
        <v>28.834</v>
      </c>
      <c r="E10" s="16">
        <v>0.69</v>
      </c>
      <c r="F10" s="16">
        <v>1.23</v>
      </c>
      <c r="G10" s="16">
        <v>0.3</v>
      </c>
      <c r="H10" s="16"/>
      <c r="I10" s="16">
        <v>0.1</v>
      </c>
      <c r="J10" s="16">
        <v>0.6</v>
      </c>
      <c r="K10" s="16"/>
      <c r="L10" s="16">
        <v>1.8</v>
      </c>
      <c r="M10" s="16">
        <v>2</v>
      </c>
      <c r="N10" s="16">
        <v>5.3</v>
      </c>
      <c r="O10" s="16">
        <v>0.1</v>
      </c>
      <c r="P10" s="16"/>
      <c r="Q10" s="16">
        <v>0.05</v>
      </c>
      <c r="R10" s="16"/>
      <c r="S10" s="16"/>
      <c r="T10" s="16">
        <v>0.15</v>
      </c>
      <c r="U10" s="16">
        <v>0.264</v>
      </c>
      <c r="V10" s="16">
        <v>0.22</v>
      </c>
      <c r="W10" s="16">
        <v>0.11</v>
      </c>
      <c r="X10" s="16">
        <v>6</v>
      </c>
      <c r="Y10" s="16">
        <v>2.8</v>
      </c>
      <c r="Z10" s="16">
        <v>0.2</v>
      </c>
      <c r="AA10" s="16">
        <v>0.12</v>
      </c>
      <c r="AB10" s="16">
        <v>1.9</v>
      </c>
      <c r="AC10" s="16">
        <v>1.9</v>
      </c>
      <c r="AD10" s="16">
        <v>0.9</v>
      </c>
      <c r="AE10" s="16">
        <v>2.1</v>
      </c>
      <c r="AF10" s="21">
        <f t="shared" si="2"/>
        <v>28.834</v>
      </c>
    </row>
    <row r="11" spans="1:32" ht="18">
      <c r="A11" s="46"/>
      <c r="B11" s="12">
        <v>8</v>
      </c>
      <c r="C11" s="13" t="s">
        <v>5</v>
      </c>
      <c r="D11" s="21">
        <f t="shared" si="3"/>
        <v>30.921000000000006</v>
      </c>
      <c r="E11" s="14">
        <v>2.6</v>
      </c>
      <c r="F11" s="14">
        <v>2.06</v>
      </c>
      <c r="G11" s="14">
        <v>0.9</v>
      </c>
      <c r="H11" s="14">
        <v>1.2</v>
      </c>
      <c r="I11" s="14">
        <v>2.5</v>
      </c>
      <c r="J11" s="14">
        <v>1.26</v>
      </c>
      <c r="K11" s="14">
        <v>0.04</v>
      </c>
      <c r="L11" s="14">
        <v>2</v>
      </c>
      <c r="M11" s="14">
        <v>1.8</v>
      </c>
      <c r="N11" s="14">
        <v>0.5</v>
      </c>
      <c r="O11" s="14">
        <v>1.5</v>
      </c>
      <c r="P11" s="14">
        <v>1.66</v>
      </c>
      <c r="Q11" s="14">
        <v>0.3</v>
      </c>
      <c r="R11" s="14">
        <v>0.35</v>
      </c>
      <c r="S11" s="14">
        <v>0.13</v>
      </c>
      <c r="T11" s="14"/>
      <c r="U11" s="14">
        <v>0.471</v>
      </c>
      <c r="V11" s="14">
        <v>0.2</v>
      </c>
      <c r="W11" s="14"/>
      <c r="X11" s="14">
        <v>4.4</v>
      </c>
      <c r="Y11" s="14">
        <v>2.5</v>
      </c>
      <c r="Z11" s="14">
        <v>0.1</v>
      </c>
      <c r="AA11" s="14">
        <v>0.05</v>
      </c>
      <c r="AB11" s="14">
        <v>1.1</v>
      </c>
      <c r="AC11" s="14">
        <v>1.1</v>
      </c>
      <c r="AD11" s="14">
        <v>1.2</v>
      </c>
      <c r="AE11" s="14">
        <v>1</v>
      </c>
      <c r="AF11" s="21">
        <f t="shared" si="2"/>
        <v>30.921000000000006</v>
      </c>
    </row>
    <row r="12" spans="1:32" ht="18">
      <c r="A12" s="46"/>
      <c r="B12" s="24">
        <v>9</v>
      </c>
      <c r="C12" s="15" t="s">
        <v>11</v>
      </c>
      <c r="D12" s="21">
        <f t="shared" si="3"/>
        <v>26.698303</v>
      </c>
      <c r="E12" s="16">
        <v>0.1</v>
      </c>
      <c r="F12" s="16">
        <v>1.23</v>
      </c>
      <c r="G12" s="16">
        <v>0.7</v>
      </c>
      <c r="H12" s="16">
        <v>0.75</v>
      </c>
      <c r="I12" s="16">
        <v>0.4275</v>
      </c>
      <c r="J12" s="16">
        <v>0.879803</v>
      </c>
      <c r="K12" s="16">
        <v>0.02</v>
      </c>
      <c r="L12" s="16">
        <v>1.4</v>
      </c>
      <c r="M12" s="16"/>
      <c r="N12" s="16">
        <v>0.94</v>
      </c>
      <c r="O12" s="16">
        <v>0.9</v>
      </c>
      <c r="P12" s="16">
        <v>1.5</v>
      </c>
      <c r="Q12" s="16">
        <v>0.26</v>
      </c>
      <c r="R12" s="16"/>
      <c r="S12" s="16"/>
      <c r="T12" s="16"/>
      <c r="U12" s="16">
        <v>0.28099999999999997</v>
      </c>
      <c r="V12" s="16">
        <v>0.23</v>
      </c>
      <c r="W12" s="16">
        <v>0.48</v>
      </c>
      <c r="X12" s="16">
        <v>6</v>
      </c>
      <c r="Y12" s="16">
        <v>3</v>
      </c>
      <c r="Z12" s="16">
        <v>0.4</v>
      </c>
      <c r="AA12" s="16" t="s">
        <v>196</v>
      </c>
      <c r="AB12" s="16">
        <v>1.9</v>
      </c>
      <c r="AC12" s="16">
        <v>2</v>
      </c>
      <c r="AD12" s="16">
        <v>1.1</v>
      </c>
      <c r="AE12" s="16">
        <v>2.2</v>
      </c>
      <c r="AF12" s="21">
        <f t="shared" si="2"/>
        <v>26.698303</v>
      </c>
    </row>
    <row r="13" spans="1:32" ht="18">
      <c r="A13" s="46"/>
      <c r="B13" s="12">
        <v>10</v>
      </c>
      <c r="C13" s="13" t="s">
        <v>12</v>
      </c>
      <c r="D13" s="21">
        <f t="shared" si="3"/>
        <v>14.415000000000001</v>
      </c>
      <c r="E13" s="14">
        <v>0.06</v>
      </c>
      <c r="F13" s="14">
        <v>0.83</v>
      </c>
      <c r="G13" s="14">
        <v>0.7</v>
      </c>
      <c r="H13" s="14">
        <v>0.4</v>
      </c>
      <c r="I13" s="14"/>
      <c r="J13" s="14"/>
      <c r="K13" s="14">
        <v>0.02</v>
      </c>
      <c r="L13" s="14">
        <v>0.8</v>
      </c>
      <c r="M13" s="14"/>
      <c r="N13" s="14">
        <v>0.44</v>
      </c>
      <c r="O13" s="14"/>
      <c r="P13" s="14">
        <v>1.56</v>
      </c>
      <c r="Q13" s="14"/>
      <c r="R13" s="14"/>
      <c r="S13" s="14"/>
      <c r="T13" s="14"/>
      <c r="U13" s="14">
        <v>0.13499999999999998</v>
      </c>
      <c r="V13" s="14">
        <v>0.14</v>
      </c>
      <c r="W13" s="14">
        <v>0.28</v>
      </c>
      <c r="X13" s="14">
        <v>3</v>
      </c>
      <c r="Y13" s="14">
        <v>1.6</v>
      </c>
      <c r="Z13" s="14">
        <v>0.3</v>
      </c>
      <c r="AA13" s="14">
        <v>0.05</v>
      </c>
      <c r="AB13" s="14">
        <v>1.9</v>
      </c>
      <c r="AC13" s="14">
        <v>0.8</v>
      </c>
      <c r="AD13" s="14">
        <v>0.4</v>
      </c>
      <c r="AE13" s="14">
        <v>1</v>
      </c>
      <c r="AF13" s="21">
        <f t="shared" si="2"/>
        <v>14.415000000000001</v>
      </c>
    </row>
    <row r="14" spans="1:32" ht="18">
      <c r="A14" s="46"/>
      <c r="B14" s="24">
        <v>11</v>
      </c>
      <c r="C14" s="15" t="s">
        <v>13</v>
      </c>
      <c r="D14" s="21">
        <f t="shared" si="3"/>
        <v>10.095999999999998</v>
      </c>
      <c r="E14" s="16">
        <v>0.04</v>
      </c>
      <c r="F14" s="16">
        <v>0.4</v>
      </c>
      <c r="G14" s="16"/>
      <c r="H14" s="16">
        <v>0.35</v>
      </c>
      <c r="I14" s="16"/>
      <c r="J14" s="16"/>
      <c r="K14" s="16"/>
      <c r="L14" s="16">
        <v>0.6</v>
      </c>
      <c r="M14" s="16"/>
      <c r="N14" s="16">
        <v>0.5</v>
      </c>
      <c r="O14" s="16"/>
      <c r="P14" s="16">
        <v>0.1</v>
      </c>
      <c r="Q14" s="16"/>
      <c r="R14" s="16"/>
      <c r="S14" s="16"/>
      <c r="T14" s="16"/>
      <c r="U14" s="16">
        <v>0.146</v>
      </c>
      <c r="V14" s="16">
        <v>0.09</v>
      </c>
      <c r="W14" s="16">
        <v>0.2</v>
      </c>
      <c r="X14" s="16">
        <v>3</v>
      </c>
      <c r="Y14" s="16">
        <v>1.4</v>
      </c>
      <c r="Z14" s="16">
        <v>0.1</v>
      </c>
      <c r="AA14" s="16">
        <v>0.07</v>
      </c>
      <c r="AB14" s="16"/>
      <c r="AC14" s="16">
        <v>1.2</v>
      </c>
      <c r="AD14" s="16">
        <v>0.7</v>
      </c>
      <c r="AE14" s="16">
        <v>1.2</v>
      </c>
      <c r="AF14" s="21">
        <f t="shared" si="2"/>
        <v>10.095999999999998</v>
      </c>
    </row>
    <row r="15" spans="1:32" ht="18">
      <c r="A15" s="46"/>
      <c r="B15" s="12">
        <v>12</v>
      </c>
      <c r="C15" s="13" t="s">
        <v>9</v>
      </c>
      <c r="D15" s="21">
        <f t="shared" si="3"/>
        <v>18.934931</v>
      </c>
      <c r="E15" s="14">
        <v>0.1</v>
      </c>
      <c r="F15" s="14">
        <v>1.23</v>
      </c>
      <c r="G15" s="14">
        <v>0.7</v>
      </c>
      <c r="H15" s="14">
        <v>0.45</v>
      </c>
      <c r="I15" s="14">
        <v>0.389348</v>
      </c>
      <c r="J15" s="14">
        <v>0.793583</v>
      </c>
      <c r="K15" s="14"/>
      <c r="L15" s="14">
        <v>1</v>
      </c>
      <c r="M15" s="14"/>
      <c r="N15" s="14"/>
      <c r="O15" s="14"/>
      <c r="P15" s="14"/>
      <c r="Q15" s="14"/>
      <c r="R15" s="14"/>
      <c r="S15" s="14"/>
      <c r="T15" s="14">
        <v>0.11</v>
      </c>
      <c r="U15" s="14">
        <v>0.282</v>
      </c>
      <c r="V15" s="14">
        <v>0.13</v>
      </c>
      <c r="W15" s="14">
        <v>0.37</v>
      </c>
      <c r="X15" s="14">
        <v>6</v>
      </c>
      <c r="Y15" s="14">
        <v>2.6</v>
      </c>
      <c r="Z15" s="14">
        <v>0.2</v>
      </c>
      <c r="AA15" s="14">
        <v>0.08</v>
      </c>
      <c r="AB15" s="14">
        <v>1.5</v>
      </c>
      <c r="AC15" s="14">
        <v>1.2</v>
      </c>
      <c r="AD15" s="14"/>
      <c r="AE15" s="14">
        <v>1.8</v>
      </c>
      <c r="AF15" s="21">
        <f t="shared" si="2"/>
        <v>18.934931</v>
      </c>
    </row>
    <row r="16" spans="1:32" ht="18">
      <c r="A16" s="46"/>
      <c r="B16" s="24">
        <v>13</v>
      </c>
      <c r="C16" s="15" t="s">
        <v>10</v>
      </c>
      <c r="D16" s="21">
        <f aca="true" t="shared" si="4" ref="D16:D51">AF16</f>
        <v>15.952</v>
      </c>
      <c r="E16" s="16">
        <v>0.21</v>
      </c>
      <c r="F16" s="16">
        <v>0.61</v>
      </c>
      <c r="G16" s="16">
        <v>0.7</v>
      </c>
      <c r="H16" s="16"/>
      <c r="I16" s="16"/>
      <c r="J16" s="16"/>
      <c r="K16" s="16"/>
      <c r="L16" s="16">
        <v>0.6</v>
      </c>
      <c r="M16" s="16"/>
      <c r="N16" s="16"/>
      <c r="O16" s="16"/>
      <c r="P16" s="16"/>
      <c r="Q16" s="16"/>
      <c r="R16" s="16"/>
      <c r="S16" s="16"/>
      <c r="T16" s="16">
        <v>0.11</v>
      </c>
      <c r="U16" s="16">
        <v>0.282</v>
      </c>
      <c r="V16" s="16"/>
      <c r="W16" s="16"/>
      <c r="X16" s="16">
        <v>6</v>
      </c>
      <c r="Y16" s="16">
        <v>1.7</v>
      </c>
      <c r="Z16" s="16"/>
      <c r="AA16" s="16">
        <v>0.04</v>
      </c>
      <c r="AB16" s="16">
        <v>1.1</v>
      </c>
      <c r="AC16" s="16">
        <v>1.4</v>
      </c>
      <c r="AD16" s="16">
        <v>1.4</v>
      </c>
      <c r="AE16" s="16">
        <v>1.8</v>
      </c>
      <c r="AF16" s="21">
        <f t="shared" si="2"/>
        <v>15.952</v>
      </c>
    </row>
    <row r="17" spans="1:32" ht="18">
      <c r="A17" s="46"/>
      <c r="B17" s="12">
        <v>14</v>
      </c>
      <c r="C17" s="13" t="s">
        <v>34</v>
      </c>
      <c r="D17" s="21">
        <f t="shared" si="4"/>
        <v>5.759836</v>
      </c>
      <c r="E17" s="14"/>
      <c r="F17" s="14">
        <v>0.14</v>
      </c>
      <c r="G17" s="14"/>
      <c r="H17" s="14"/>
      <c r="I17" s="14"/>
      <c r="J17" s="14">
        <v>0.537836</v>
      </c>
      <c r="K17" s="14"/>
      <c r="L17" s="14">
        <v>1.3</v>
      </c>
      <c r="M17" s="14"/>
      <c r="N17" s="14"/>
      <c r="O17" s="14"/>
      <c r="P17" s="14"/>
      <c r="Q17" s="14"/>
      <c r="R17" s="14"/>
      <c r="S17" s="14"/>
      <c r="T17" s="14"/>
      <c r="U17" s="14">
        <v>0.242</v>
      </c>
      <c r="V17" s="14"/>
      <c r="W17" s="14"/>
      <c r="X17" s="14"/>
      <c r="Y17" s="14">
        <v>1</v>
      </c>
      <c r="Z17" s="14">
        <v>0.1</v>
      </c>
      <c r="AA17" s="14">
        <v>0.04</v>
      </c>
      <c r="AB17" s="14">
        <v>0.9</v>
      </c>
      <c r="AC17" s="14">
        <v>0.9</v>
      </c>
      <c r="AD17" s="14"/>
      <c r="AE17" s="14">
        <v>0.6</v>
      </c>
      <c r="AF17" s="21">
        <f t="shared" si="2"/>
        <v>5.759836</v>
      </c>
    </row>
    <row r="18" spans="1:32" ht="18">
      <c r="A18" s="46"/>
      <c r="B18" s="24">
        <v>15</v>
      </c>
      <c r="C18" s="15" t="s">
        <v>35</v>
      </c>
      <c r="D18" s="21">
        <f t="shared" si="4"/>
        <v>4.302413</v>
      </c>
      <c r="E18" s="16"/>
      <c r="F18" s="16">
        <v>0.3</v>
      </c>
      <c r="G18" s="16"/>
      <c r="H18" s="16"/>
      <c r="I18" s="16"/>
      <c r="J18" s="16">
        <v>0.120413</v>
      </c>
      <c r="K18" s="16"/>
      <c r="L18" s="16">
        <v>0.4</v>
      </c>
      <c r="M18" s="16"/>
      <c r="N18" s="16"/>
      <c r="O18" s="16"/>
      <c r="P18" s="16"/>
      <c r="Q18" s="16"/>
      <c r="R18" s="16"/>
      <c r="S18" s="16"/>
      <c r="T18" s="16"/>
      <c r="U18" s="16">
        <v>0.242</v>
      </c>
      <c r="V18" s="16"/>
      <c r="W18" s="16"/>
      <c r="X18" s="16"/>
      <c r="Y18" s="16">
        <v>1.1</v>
      </c>
      <c r="Z18" s="16">
        <v>0.1</v>
      </c>
      <c r="AA18" s="16">
        <v>0.04</v>
      </c>
      <c r="AB18" s="16">
        <v>0.6</v>
      </c>
      <c r="AC18" s="16">
        <v>0.6</v>
      </c>
      <c r="AD18" s="16">
        <v>0.3</v>
      </c>
      <c r="AE18" s="16">
        <v>0.5</v>
      </c>
      <c r="AF18" s="21">
        <f t="shared" si="2"/>
        <v>4.302413</v>
      </c>
    </row>
    <row r="19" spans="1:32" ht="18">
      <c r="A19" s="46"/>
      <c r="B19" s="12">
        <v>16</v>
      </c>
      <c r="C19" s="13" t="s">
        <v>14</v>
      </c>
      <c r="D19" s="21">
        <f t="shared" si="4"/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1">
        <f t="shared" si="1"/>
        <v>0</v>
      </c>
    </row>
    <row r="20" spans="1:32" ht="18">
      <c r="A20" s="46"/>
      <c r="B20" s="24">
        <v>17</v>
      </c>
      <c r="C20" s="15" t="s">
        <v>15</v>
      </c>
      <c r="D20" s="21">
        <f t="shared" si="4"/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1">
        <f t="shared" si="1"/>
        <v>0</v>
      </c>
    </row>
    <row r="21" spans="1:32" ht="18">
      <c r="A21" s="46"/>
      <c r="B21" s="12">
        <v>18</v>
      </c>
      <c r="C21" s="13" t="s">
        <v>16</v>
      </c>
      <c r="D21" s="21">
        <f t="shared" si="4"/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1">
        <f t="shared" si="1"/>
        <v>0</v>
      </c>
    </row>
    <row r="22" spans="1:32" ht="18">
      <c r="A22" s="46"/>
      <c r="B22" s="24">
        <v>19</v>
      </c>
      <c r="C22" s="15" t="s">
        <v>17</v>
      </c>
      <c r="D22" s="21">
        <f t="shared" si="4"/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1">
        <f t="shared" si="1"/>
        <v>0</v>
      </c>
    </row>
    <row r="23" spans="1:32" ht="18">
      <c r="A23" s="46"/>
      <c r="B23" s="12">
        <v>20</v>
      </c>
      <c r="C23" s="13" t="s">
        <v>18</v>
      </c>
      <c r="D23" s="21">
        <f t="shared" si="4"/>
        <v>0.7</v>
      </c>
      <c r="E23" s="14"/>
      <c r="F23" s="14"/>
      <c r="G23" s="14">
        <v>0.7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1">
        <f t="shared" si="1"/>
        <v>0.7</v>
      </c>
    </row>
    <row r="24" spans="1:32" ht="18">
      <c r="A24" s="46"/>
      <c r="B24" s="24">
        <v>21</v>
      </c>
      <c r="C24" s="15" t="s">
        <v>19</v>
      </c>
      <c r="D24" s="21">
        <f t="shared" si="4"/>
        <v>0.7</v>
      </c>
      <c r="E24" s="16"/>
      <c r="F24" s="16"/>
      <c r="G24" s="16">
        <v>0.7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1">
        <f t="shared" si="1"/>
        <v>0.7</v>
      </c>
    </row>
    <row r="25" spans="1:32" ht="18">
      <c r="A25" s="46"/>
      <c r="B25" s="12">
        <v>22</v>
      </c>
      <c r="C25" s="13" t="s">
        <v>7</v>
      </c>
      <c r="D25" s="21">
        <f t="shared" si="4"/>
        <v>4.89</v>
      </c>
      <c r="E25" s="14"/>
      <c r="F25" s="14">
        <v>0.49</v>
      </c>
      <c r="G25" s="14">
        <v>0.4</v>
      </c>
      <c r="H25" s="14"/>
      <c r="I25" s="14"/>
      <c r="J25" s="14"/>
      <c r="K25" s="14"/>
      <c r="L25" s="14">
        <v>4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1">
        <f t="shared" si="1"/>
        <v>4.89</v>
      </c>
    </row>
    <row r="26" spans="1:32" ht="18">
      <c r="A26" s="46"/>
      <c r="B26" s="24">
        <v>23</v>
      </c>
      <c r="C26" s="15" t="s">
        <v>8</v>
      </c>
      <c r="D26" s="21">
        <f t="shared" si="4"/>
        <v>5.140000000000001</v>
      </c>
      <c r="E26" s="16"/>
      <c r="F26" s="16">
        <v>0.74</v>
      </c>
      <c r="G26" s="16">
        <v>0.4</v>
      </c>
      <c r="H26" s="16"/>
      <c r="I26" s="16"/>
      <c r="J26" s="16"/>
      <c r="K26" s="16"/>
      <c r="L26" s="16">
        <v>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1">
        <f t="shared" si="1"/>
        <v>5.140000000000001</v>
      </c>
    </row>
    <row r="27" spans="1:32" ht="18">
      <c r="A27" s="46"/>
      <c r="B27" s="12">
        <v>24</v>
      </c>
      <c r="C27" s="13" t="s">
        <v>20</v>
      </c>
      <c r="D27" s="21">
        <f t="shared" si="4"/>
        <v>8.75</v>
      </c>
      <c r="E27" s="14"/>
      <c r="F27" s="14">
        <v>1.15</v>
      </c>
      <c r="G27" s="14"/>
      <c r="H27" s="14"/>
      <c r="I27" s="14"/>
      <c r="J27" s="14"/>
      <c r="K27" s="14"/>
      <c r="L27" s="14"/>
      <c r="M27" s="14">
        <v>1.6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6</v>
      </c>
      <c r="Y27" s="14"/>
      <c r="Z27" s="14"/>
      <c r="AA27" s="14"/>
      <c r="AB27" s="14"/>
      <c r="AC27" s="14"/>
      <c r="AD27" s="14"/>
      <c r="AE27" s="14"/>
      <c r="AF27" s="21">
        <f t="shared" si="1"/>
        <v>8.75</v>
      </c>
    </row>
    <row r="28" spans="1:32" ht="18">
      <c r="A28" s="46"/>
      <c r="B28" s="24">
        <v>25</v>
      </c>
      <c r="C28" s="15" t="s">
        <v>21</v>
      </c>
      <c r="D28" s="21">
        <f t="shared" si="4"/>
        <v>6.25</v>
      </c>
      <c r="E28" s="16">
        <v>0.13</v>
      </c>
      <c r="F28" s="16">
        <v>0.12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6</v>
      </c>
      <c r="Y28" s="16"/>
      <c r="Z28" s="16"/>
      <c r="AA28" s="16"/>
      <c r="AB28" s="16"/>
      <c r="AC28" s="16"/>
      <c r="AD28" s="16"/>
      <c r="AE28" s="16"/>
      <c r="AF28" s="21">
        <f t="shared" si="1"/>
        <v>6.25</v>
      </c>
    </row>
    <row r="29" spans="1:32" ht="18">
      <c r="A29" s="46"/>
      <c r="B29" s="12">
        <v>26</v>
      </c>
      <c r="C29" s="13" t="s">
        <v>94</v>
      </c>
      <c r="D29" s="21">
        <f t="shared" si="4"/>
        <v>17.44</v>
      </c>
      <c r="E29" s="14">
        <v>0.1</v>
      </c>
      <c r="F29" s="14">
        <v>1.23</v>
      </c>
      <c r="G29" s="14">
        <v>0.7</v>
      </c>
      <c r="H29" s="14"/>
      <c r="I29" s="14"/>
      <c r="J29" s="14"/>
      <c r="K29" s="14"/>
      <c r="L29" s="14">
        <v>6.4</v>
      </c>
      <c r="M29" s="14"/>
      <c r="N29" s="14"/>
      <c r="O29" s="14">
        <v>0.52</v>
      </c>
      <c r="P29" s="14">
        <v>1.18</v>
      </c>
      <c r="Q29" s="14">
        <v>0.26</v>
      </c>
      <c r="R29" s="14"/>
      <c r="S29" s="14">
        <v>0.22</v>
      </c>
      <c r="T29" s="14">
        <v>0.5</v>
      </c>
      <c r="U29" s="14"/>
      <c r="V29" s="14">
        <v>0.23</v>
      </c>
      <c r="W29" s="14"/>
      <c r="X29" s="14">
        <v>6</v>
      </c>
      <c r="Y29" s="14"/>
      <c r="Z29" s="14"/>
      <c r="AA29" s="14">
        <v>0.1</v>
      </c>
      <c r="AB29" s="14"/>
      <c r="AC29" s="14"/>
      <c r="AD29" s="14"/>
      <c r="AE29" s="14"/>
      <c r="AF29" s="21">
        <f t="shared" si="1"/>
        <v>17.44</v>
      </c>
    </row>
    <row r="30" spans="1:32" ht="18">
      <c r="A30" s="46"/>
      <c r="B30" s="24">
        <v>27</v>
      </c>
      <c r="C30" s="15" t="s">
        <v>95</v>
      </c>
      <c r="D30" s="21">
        <f t="shared" si="4"/>
        <v>7.1499999999999995</v>
      </c>
      <c r="E30" s="16">
        <v>0.1</v>
      </c>
      <c r="F30" s="16"/>
      <c r="G30" s="16">
        <v>0.7</v>
      </c>
      <c r="H30" s="16"/>
      <c r="I30" s="16"/>
      <c r="J30" s="16"/>
      <c r="K30" s="16"/>
      <c r="L30" s="16"/>
      <c r="M30" s="16"/>
      <c r="N30" s="16"/>
      <c r="O30" s="16">
        <v>0.25</v>
      </c>
      <c r="P30" s="16"/>
      <c r="Q30" s="16"/>
      <c r="R30" s="16"/>
      <c r="S30" s="16"/>
      <c r="T30" s="19"/>
      <c r="U30" s="19"/>
      <c r="V30" s="19"/>
      <c r="W30" s="19"/>
      <c r="X30" s="19">
        <v>6</v>
      </c>
      <c r="Y30" s="19"/>
      <c r="Z30" s="19"/>
      <c r="AA30" s="19">
        <v>0.1</v>
      </c>
      <c r="AB30" s="19"/>
      <c r="AC30" s="19"/>
      <c r="AD30" s="19"/>
      <c r="AE30" s="19"/>
      <c r="AF30" s="21">
        <f t="shared" si="1"/>
        <v>7.1499999999999995</v>
      </c>
    </row>
    <row r="31" spans="1:32" ht="18">
      <c r="A31" s="46"/>
      <c r="B31" s="12">
        <v>28</v>
      </c>
      <c r="C31" s="13" t="s">
        <v>130</v>
      </c>
      <c r="D31" s="21">
        <f t="shared" si="4"/>
        <v>20.090275000000002</v>
      </c>
      <c r="E31" s="14">
        <v>0.1</v>
      </c>
      <c r="F31" s="14">
        <v>1.22</v>
      </c>
      <c r="G31" s="14">
        <v>0.7</v>
      </c>
      <c r="H31" s="14">
        <v>0.45</v>
      </c>
      <c r="I31" s="14">
        <v>0.408769</v>
      </c>
      <c r="J31" s="14">
        <v>0.724506</v>
      </c>
      <c r="K31" s="14"/>
      <c r="L31" s="14">
        <v>7.1</v>
      </c>
      <c r="M31" s="14"/>
      <c r="N31" s="14">
        <v>0.5</v>
      </c>
      <c r="O31" s="14">
        <v>0.58</v>
      </c>
      <c r="P31" s="14">
        <v>1.22</v>
      </c>
      <c r="Q31" s="14">
        <v>0.26</v>
      </c>
      <c r="R31" s="14"/>
      <c r="S31" s="14">
        <v>0.25</v>
      </c>
      <c r="T31" s="14"/>
      <c r="U31" s="14">
        <v>0.257</v>
      </c>
      <c r="V31" s="14">
        <v>0.23</v>
      </c>
      <c r="W31" s="14"/>
      <c r="X31" s="14">
        <v>6</v>
      </c>
      <c r="Y31" s="14"/>
      <c r="Z31" s="14"/>
      <c r="AA31" s="14">
        <v>0.09</v>
      </c>
      <c r="AB31" s="14"/>
      <c r="AC31" s="14"/>
      <c r="AD31" s="14"/>
      <c r="AE31" s="14"/>
      <c r="AF31" s="21">
        <f t="shared" si="1"/>
        <v>20.090275000000002</v>
      </c>
    </row>
    <row r="32" spans="1:32" ht="18">
      <c r="A32" s="46"/>
      <c r="B32" s="24">
        <v>29</v>
      </c>
      <c r="C32" s="15" t="s">
        <v>22</v>
      </c>
      <c r="D32" s="21">
        <f t="shared" si="4"/>
        <v>16.820000000000004</v>
      </c>
      <c r="E32" s="16"/>
      <c r="F32" s="16">
        <v>0.11</v>
      </c>
      <c r="G32" s="16"/>
      <c r="H32" s="16"/>
      <c r="I32" s="16"/>
      <c r="J32" s="16"/>
      <c r="K32" s="16"/>
      <c r="L32" s="16">
        <v>7.4</v>
      </c>
      <c r="M32" s="16"/>
      <c r="N32" s="16"/>
      <c r="O32" s="16">
        <v>1.5</v>
      </c>
      <c r="P32" s="16">
        <v>1.44</v>
      </c>
      <c r="Q32" s="16">
        <v>0.26</v>
      </c>
      <c r="R32" s="16"/>
      <c r="S32" s="16">
        <v>0.31</v>
      </c>
      <c r="T32" s="16">
        <v>0.5</v>
      </c>
      <c r="U32" s="16"/>
      <c r="V32" s="16"/>
      <c r="W32" s="16"/>
      <c r="X32" s="16">
        <v>5.2</v>
      </c>
      <c r="Y32" s="16"/>
      <c r="Z32" s="16"/>
      <c r="AA32" s="16">
        <v>0.1</v>
      </c>
      <c r="AB32" s="16"/>
      <c r="AC32" s="16"/>
      <c r="AD32" s="16"/>
      <c r="AE32" s="16"/>
      <c r="AF32" s="21">
        <f t="shared" si="1"/>
        <v>16.820000000000004</v>
      </c>
    </row>
    <row r="33" spans="1:32" ht="18">
      <c r="A33" s="46"/>
      <c r="B33" s="12">
        <v>30</v>
      </c>
      <c r="C33" s="13" t="s">
        <v>23</v>
      </c>
      <c r="D33" s="21">
        <f t="shared" si="4"/>
        <v>16.12</v>
      </c>
      <c r="E33" s="14"/>
      <c r="F33" s="14"/>
      <c r="G33" s="14"/>
      <c r="H33" s="14"/>
      <c r="I33" s="14"/>
      <c r="J33" s="14"/>
      <c r="K33" s="14"/>
      <c r="L33" s="14">
        <v>7.2</v>
      </c>
      <c r="M33" s="14"/>
      <c r="N33" s="14"/>
      <c r="O33" s="14">
        <v>1.5</v>
      </c>
      <c r="P33" s="14">
        <v>1.32</v>
      </c>
      <c r="Q33" s="14">
        <v>0.26</v>
      </c>
      <c r="R33" s="14"/>
      <c r="S33" s="14">
        <v>0.31</v>
      </c>
      <c r="T33" s="14"/>
      <c r="U33" s="14"/>
      <c r="V33" s="14">
        <v>0.23</v>
      </c>
      <c r="W33" s="14"/>
      <c r="X33" s="14">
        <v>5.2</v>
      </c>
      <c r="Y33" s="14"/>
      <c r="Z33" s="14"/>
      <c r="AA33" s="14">
        <v>0.1</v>
      </c>
      <c r="AB33" s="14"/>
      <c r="AC33" s="14"/>
      <c r="AD33" s="14"/>
      <c r="AE33" s="14"/>
      <c r="AF33" s="21">
        <f t="shared" si="1"/>
        <v>16.12</v>
      </c>
    </row>
    <row r="34" spans="1:32" ht="18">
      <c r="A34" s="46"/>
      <c r="B34" s="24">
        <v>31</v>
      </c>
      <c r="C34" s="15" t="s">
        <v>24</v>
      </c>
      <c r="D34" s="21">
        <f t="shared" si="4"/>
        <v>0.784493</v>
      </c>
      <c r="E34" s="16"/>
      <c r="F34" s="16">
        <v>0.55</v>
      </c>
      <c r="G34" s="16"/>
      <c r="H34" s="16"/>
      <c r="I34" s="16"/>
      <c r="J34" s="16">
        <v>0.154493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>
        <v>0.08</v>
      </c>
      <c r="AB34" s="16"/>
      <c r="AC34" s="16"/>
      <c r="AD34" s="16"/>
      <c r="AE34" s="16"/>
      <c r="AF34" s="21">
        <f t="shared" si="1"/>
        <v>0.784493</v>
      </c>
    </row>
    <row r="35" spans="1:32" ht="18">
      <c r="A35" s="46"/>
      <c r="B35" s="12">
        <v>32</v>
      </c>
      <c r="C35" s="13" t="s">
        <v>25</v>
      </c>
      <c r="D35" s="21">
        <f t="shared" si="4"/>
        <v>0.12</v>
      </c>
      <c r="E35" s="14"/>
      <c r="F35" s="14">
        <v>0.12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21">
        <f t="shared" si="1"/>
        <v>0.12</v>
      </c>
    </row>
    <row r="36" spans="1:32" ht="18">
      <c r="A36" s="46"/>
      <c r="B36" s="24">
        <v>33</v>
      </c>
      <c r="C36" s="15" t="s">
        <v>96</v>
      </c>
      <c r="D36" s="21">
        <f t="shared" si="4"/>
        <v>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6</v>
      </c>
      <c r="Y36" s="16"/>
      <c r="Z36" s="16"/>
      <c r="AA36" s="16"/>
      <c r="AB36" s="16"/>
      <c r="AC36" s="16"/>
      <c r="AD36" s="16"/>
      <c r="AE36" s="16"/>
      <c r="AF36" s="21">
        <f aca="true" t="shared" si="5" ref="AF36:AF56">SUM(E36:AD36)</f>
        <v>6</v>
      </c>
    </row>
    <row r="37" spans="1:32" ht="18">
      <c r="A37" s="46"/>
      <c r="B37" s="12">
        <v>34</v>
      </c>
      <c r="C37" s="13" t="s">
        <v>168</v>
      </c>
      <c r="D37" s="21">
        <f t="shared" si="4"/>
        <v>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v>6</v>
      </c>
      <c r="Y37" s="14"/>
      <c r="Z37" s="14"/>
      <c r="AA37" s="14"/>
      <c r="AB37" s="14"/>
      <c r="AC37" s="14"/>
      <c r="AD37" s="14"/>
      <c r="AE37" s="14"/>
      <c r="AF37" s="21">
        <f t="shared" si="5"/>
        <v>6</v>
      </c>
    </row>
    <row r="38" spans="1:32" ht="18">
      <c r="A38" s="46"/>
      <c r="B38" s="24">
        <v>35</v>
      </c>
      <c r="C38" s="15" t="s">
        <v>98</v>
      </c>
      <c r="D38" s="21">
        <f t="shared" si="4"/>
        <v>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6</v>
      </c>
      <c r="Y38" s="16"/>
      <c r="Z38" s="16"/>
      <c r="AA38" s="16"/>
      <c r="AB38" s="16"/>
      <c r="AC38" s="16"/>
      <c r="AD38" s="16"/>
      <c r="AE38" s="16"/>
      <c r="AF38" s="21">
        <f t="shared" si="5"/>
        <v>6</v>
      </c>
    </row>
    <row r="39" spans="1:32" ht="18">
      <c r="A39" s="46"/>
      <c r="B39" s="12">
        <v>36</v>
      </c>
      <c r="C39" s="13" t="s">
        <v>101</v>
      </c>
      <c r="D39" s="21">
        <f t="shared" si="4"/>
        <v>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>
        <v>6</v>
      </c>
      <c r="Y39" s="14"/>
      <c r="Z39" s="14"/>
      <c r="AA39" s="14"/>
      <c r="AB39" s="14"/>
      <c r="AC39" s="14"/>
      <c r="AD39" s="14"/>
      <c r="AE39" s="14"/>
      <c r="AF39" s="21">
        <f t="shared" si="5"/>
        <v>6</v>
      </c>
    </row>
    <row r="40" spans="1:32" ht="18">
      <c r="A40" s="46"/>
      <c r="B40" s="24">
        <v>37</v>
      </c>
      <c r="C40" s="15" t="s">
        <v>99</v>
      </c>
      <c r="D40" s="21">
        <f t="shared" si="4"/>
        <v>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v>6</v>
      </c>
      <c r="Y40" s="16"/>
      <c r="Z40" s="16"/>
      <c r="AA40" s="16"/>
      <c r="AB40" s="16"/>
      <c r="AC40" s="16"/>
      <c r="AD40" s="16"/>
      <c r="AE40" s="16"/>
      <c r="AF40" s="21">
        <f t="shared" si="5"/>
        <v>6</v>
      </c>
    </row>
    <row r="41" spans="1:32" ht="18">
      <c r="A41" s="46"/>
      <c r="B41" s="12">
        <v>38</v>
      </c>
      <c r="C41" s="13" t="s">
        <v>100</v>
      </c>
      <c r="D41" s="21">
        <f t="shared" si="4"/>
        <v>6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v>6</v>
      </c>
      <c r="Y41" s="14"/>
      <c r="Z41" s="14"/>
      <c r="AA41" s="14"/>
      <c r="AB41" s="14"/>
      <c r="AC41" s="14"/>
      <c r="AD41" s="14"/>
      <c r="AE41" s="14"/>
      <c r="AF41" s="21">
        <f t="shared" si="5"/>
        <v>6</v>
      </c>
    </row>
    <row r="42" spans="1:32" ht="18">
      <c r="A42" s="46"/>
      <c r="B42" s="24">
        <v>39</v>
      </c>
      <c r="C42" s="15" t="s">
        <v>140</v>
      </c>
      <c r="D42" s="21">
        <f t="shared" si="4"/>
        <v>6.87</v>
      </c>
      <c r="E42" s="16">
        <v>0.04</v>
      </c>
      <c r="F42" s="16">
        <v>0.6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0.23</v>
      </c>
      <c r="W42" s="16"/>
      <c r="X42" s="16">
        <v>6</v>
      </c>
      <c r="Y42" s="16"/>
      <c r="Z42" s="16"/>
      <c r="AA42" s="16"/>
      <c r="AB42" s="16"/>
      <c r="AC42" s="16"/>
      <c r="AD42" s="16"/>
      <c r="AE42" s="16"/>
      <c r="AF42" s="21">
        <f t="shared" si="5"/>
        <v>6.87</v>
      </c>
    </row>
    <row r="43" spans="1:32" ht="18">
      <c r="A43" s="46"/>
      <c r="B43" s="12">
        <v>40</v>
      </c>
      <c r="C43" s="13" t="s">
        <v>26</v>
      </c>
      <c r="D43" s="21">
        <f t="shared" si="4"/>
        <v>3.79</v>
      </c>
      <c r="E43" s="14"/>
      <c r="F43" s="14">
        <v>0.03</v>
      </c>
      <c r="G43" s="14"/>
      <c r="H43" s="14"/>
      <c r="I43" s="14"/>
      <c r="J43" s="14"/>
      <c r="K43" s="14"/>
      <c r="L43" s="14"/>
      <c r="M43" s="14"/>
      <c r="N43" s="14"/>
      <c r="O43" s="14">
        <v>0.36</v>
      </c>
      <c r="P43" s="14"/>
      <c r="Q43" s="14"/>
      <c r="R43" s="14"/>
      <c r="S43" s="14"/>
      <c r="T43" s="14"/>
      <c r="U43" s="14"/>
      <c r="V43" s="14"/>
      <c r="W43" s="14"/>
      <c r="X43" s="14">
        <v>3.4</v>
      </c>
      <c r="Y43" s="14"/>
      <c r="Z43" s="14"/>
      <c r="AA43" s="14"/>
      <c r="AB43" s="14"/>
      <c r="AC43" s="14"/>
      <c r="AD43" s="14"/>
      <c r="AE43" s="14"/>
      <c r="AF43" s="21">
        <f t="shared" si="5"/>
        <v>3.79</v>
      </c>
    </row>
    <row r="44" spans="1:32" ht="18">
      <c r="A44" s="46"/>
      <c r="B44" s="24">
        <v>41</v>
      </c>
      <c r="C44" s="15" t="s">
        <v>27</v>
      </c>
      <c r="D44" s="21">
        <f t="shared" si="4"/>
        <v>3.734365</v>
      </c>
      <c r="E44" s="16"/>
      <c r="F44" s="16"/>
      <c r="G44" s="16"/>
      <c r="H44" s="16"/>
      <c r="I44" s="16"/>
      <c r="J44" s="16">
        <v>0.234365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3.4</v>
      </c>
      <c r="Y44" s="16"/>
      <c r="Z44" s="16"/>
      <c r="AA44" s="16">
        <v>0.1</v>
      </c>
      <c r="AB44" s="16"/>
      <c r="AC44" s="16"/>
      <c r="AD44" s="16"/>
      <c r="AE44" s="16"/>
      <c r="AF44" s="21">
        <f t="shared" si="5"/>
        <v>3.734365</v>
      </c>
    </row>
    <row r="45" spans="1:32" ht="18">
      <c r="A45" s="46"/>
      <c r="B45" s="12">
        <v>42</v>
      </c>
      <c r="C45" s="13" t="s">
        <v>70</v>
      </c>
      <c r="D45" s="21">
        <f t="shared" si="4"/>
        <v>8.029845</v>
      </c>
      <c r="E45" s="14"/>
      <c r="F45" s="14"/>
      <c r="G45" s="14"/>
      <c r="H45" s="14"/>
      <c r="I45" s="14"/>
      <c r="J45" s="14">
        <v>0.666845</v>
      </c>
      <c r="K45" s="14"/>
      <c r="L45" s="14"/>
      <c r="M45" s="14"/>
      <c r="N45" s="14">
        <v>0.5</v>
      </c>
      <c r="O45" s="14">
        <v>1.22</v>
      </c>
      <c r="P45" s="14"/>
      <c r="Q45" s="14">
        <v>0.1</v>
      </c>
      <c r="R45" s="14"/>
      <c r="S45" s="14">
        <v>0.27</v>
      </c>
      <c r="T45" s="14"/>
      <c r="U45" s="14">
        <v>0.243</v>
      </c>
      <c r="V45" s="14">
        <v>0.23</v>
      </c>
      <c r="W45" s="14"/>
      <c r="X45" s="14">
        <v>4.8</v>
      </c>
      <c r="Y45" s="14"/>
      <c r="Z45" s="14"/>
      <c r="AA45" s="14"/>
      <c r="AB45" s="14"/>
      <c r="AC45" s="14"/>
      <c r="AD45" s="14"/>
      <c r="AE45" s="14"/>
      <c r="AF45" s="21">
        <f t="shared" si="5"/>
        <v>8.029845</v>
      </c>
    </row>
    <row r="46" spans="1:32" ht="18">
      <c r="A46" s="46"/>
      <c r="B46" s="24">
        <v>43</v>
      </c>
      <c r="C46" s="15" t="s">
        <v>148</v>
      </c>
      <c r="D46" s="21">
        <f t="shared" si="4"/>
        <v>5.13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v>0.03</v>
      </c>
      <c r="V46" s="16"/>
      <c r="W46" s="16"/>
      <c r="X46" s="16">
        <v>5</v>
      </c>
      <c r="Y46" s="16"/>
      <c r="Z46" s="16"/>
      <c r="AA46" s="16">
        <v>0.1</v>
      </c>
      <c r="AB46" s="16"/>
      <c r="AC46" s="16"/>
      <c r="AD46" s="16"/>
      <c r="AE46" s="16"/>
      <c r="AF46" s="21">
        <f t="shared" si="5"/>
        <v>5.13</v>
      </c>
    </row>
    <row r="47" spans="1:32" ht="18">
      <c r="A47" s="46"/>
      <c r="B47" s="12">
        <v>44</v>
      </c>
      <c r="C47" s="13" t="s">
        <v>149</v>
      </c>
      <c r="D47" s="21">
        <f t="shared" si="4"/>
        <v>5.463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0.063</v>
      </c>
      <c r="V47" s="14"/>
      <c r="W47" s="14"/>
      <c r="X47" s="14">
        <v>5.4</v>
      </c>
      <c r="Y47" s="14"/>
      <c r="Z47" s="14"/>
      <c r="AA47" s="14"/>
      <c r="AB47" s="14"/>
      <c r="AC47" s="14"/>
      <c r="AD47" s="14"/>
      <c r="AE47" s="14"/>
      <c r="AF47" s="21">
        <f t="shared" si="5"/>
        <v>5.463</v>
      </c>
    </row>
    <row r="48" spans="1:32" ht="18">
      <c r="A48" s="46"/>
      <c r="B48" s="24">
        <v>45</v>
      </c>
      <c r="C48" s="15" t="s">
        <v>28</v>
      </c>
      <c r="D48" s="21">
        <f t="shared" si="4"/>
        <v>7.449999999999999</v>
      </c>
      <c r="E48" s="16"/>
      <c r="F48" s="16">
        <v>1.2</v>
      </c>
      <c r="G48" s="16"/>
      <c r="H48" s="16"/>
      <c r="I48" s="16"/>
      <c r="J48" s="16"/>
      <c r="K48" s="16"/>
      <c r="L48" s="16"/>
      <c r="M48" s="16"/>
      <c r="N48" s="16"/>
      <c r="O48" s="16">
        <v>0.92</v>
      </c>
      <c r="P48" s="16"/>
      <c r="Q48" s="16">
        <v>0.25</v>
      </c>
      <c r="R48" s="16"/>
      <c r="S48" s="16">
        <v>0.18</v>
      </c>
      <c r="T48" s="16"/>
      <c r="U48" s="16"/>
      <c r="V48" s="16"/>
      <c r="W48" s="16"/>
      <c r="X48" s="16">
        <v>4.8</v>
      </c>
      <c r="Y48" s="16"/>
      <c r="Z48" s="16"/>
      <c r="AA48" s="16">
        <v>0.1</v>
      </c>
      <c r="AB48" s="16"/>
      <c r="AC48" s="16"/>
      <c r="AD48" s="16"/>
      <c r="AE48" s="16"/>
      <c r="AF48" s="21">
        <f t="shared" si="5"/>
        <v>7.449999999999999</v>
      </c>
    </row>
    <row r="49" spans="1:32" ht="18">
      <c r="A49" s="46"/>
      <c r="B49" s="12">
        <v>46</v>
      </c>
      <c r="C49" s="13" t="s">
        <v>36</v>
      </c>
      <c r="D49" s="21">
        <f t="shared" si="4"/>
        <v>4.602493</v>
      </c>
      <c r="E49" s="14"/>
      <c r="F49" s="14">
        <v>0.02</v>
      </c>
      <c r="G49" s="14"/>
      <c r="H49" s="14"/>
      <c r="I49" s="14"/>
      <c r="J49" s="14">
        <v>0.154493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0.027999999999999997</v>
      </c>
      <c r="V49" s="14"/>
      <c r="W49" s="14"/>
      <c r="X49" s="14">
        <v>4.4</v>
      </c>
      <c r="Y49" s="14"/>
      <c r="Z49" s="14"/>
      <c r="AA49" s="14"/>
      <c r="AB49" s="14"/>
      <c r="AC49" s="14"/>
      <c r="AD49" s="14"/>
      <c r="AE49" s="14"/>
      <c r="AF49" s="21">
        <f t="shared" si="5"/>
        <v>4.602493</v>
      </c>
    </row>
    <row r="50" spans="1:32" ht="18">
      <c r="A50" s="46"/>
      <c r="B50" s="24">
        <v>47</v>
      </c>
      <c r="C50" s="15" t="s">
        <v>37</v>
      </c>
      <c r="D50" s="21">
        <f t="shared" si="4"/>
        <v>3.9699329999999997</v>
      </c>
      <c r="E50" s="16"/>
      <c r="F50" s="16"/>
      <c r="G50" s="16"/>
      <c r="H50" s="16"/>
      <c r="I50" s="16"/>
      <c r="J50" s="16">
        <v>0.155933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0.013999999999999999</v>
      </c>
      <c r="V50" s="16"/>
      <c r="W50" s="16"/>
      <c r="X50" s="16">
        <v>3.8</v>
      </c>
      <c r="Y50" s="16"/>
      <c r="Z50" s="16"/>
      <c r="AA50" s="16"/>
      <c r="AB50" s="16"/>
      <c r="AC50" s="16"/>
      <c r="AD50" s="16"/>
      <c r="AE50" s="16"/>
      <c r="AF50" s="21">
        <f t="shared" si="5"/>
        <v>3.9699329999999997</v>
      </c>
    </row>
    <row r="51" spans="1:32" ht="18">
      <c r="A51" s="46"/>
      <c r="B51" s="12">
        <v>48</v>
      </c>
      <c r="C51" s="13" t="s">
        <v>33</v>
      </c>
      <c r="D51" s="21">
        <f t="shared" si="4"/>
        <v>3.585054</v>
      </c>
      <c r="E51" s="14"/>
      <c r="F51" s="14"/>
      <c r="G51" s="14"/>
      <c r="H51" s="14"/>
      <c r="I51" s="14"/>
      <c r="J51" s="14">
        <v>0.122054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v>0.063</v>
      </c>
      <c r="V51" s="14"/>
      <c r="W51" s="14"/>
      <c r="X51" s="14">
        <v>3.4</v>
      </c>
      <c r="Y51" s="14"/>
      <c r="Z51" s="14"/>
      <c r="AA51" s="14"/>
      <c r="AB51" s="14"/>
      <c r="AC51" s="14"/>
      <c r="AD51" s="14"/>
      <c r="AE51" s="14"/>
      <c r="AF51" s="21">
        <f t="shared" si="5"/>
        <v>3.585054</v>
      </c>
    </row>
    <row r="52" spans="1:32" ht="18">
      <c r="A52" s="46"/>
      <c r="B52" s="24">
        <v>49</v>
      </c>
      <c r="C52" s="15" t="s">
        <v>147</v>
      </c>
      <c r="D52" s="21">
        <f>AF52</f>
        <v>6.793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1.22</v>
      </c>
      <c r="P52" s="16">
        <v>1.01</v>
      </c>
      <c r="Q52" s="16"/>
      <c r="R52" s="16"/>
      <c r="S52" s="16"/>
      <c r="T52" s="16"/>
      <c r="U52" s="16">
        <v>0.243</v>
      </c>
      <c r="V52" s="16"/>
      <c r="W52" s="16"/>
      <c r="X52" s="16">
        <v>4.2</v>
      </c>
      <c r="Y52" s="16"/>
      <c r="Z52" s="16"/>
      <c r="AA52" s="16">
        <v>0.12</v>
      </c>
      <c r="AB52" s="16"/>
      <c r="AC52" s="16"/>
      <c r="AD52" s="16"/>
      <c r="AE52" s="16"/>
      <c r="AF52" s="21">
        <f t="shared" si="5"/>
        <v>6.793</v>
      </c>
    </row>
    <row r="53" spans="1:32" ht="18">
      <c r="A53" s="46"/>
      <c r="B53" s="12">
        <v>50</v>
      </c>
      <c r="C53" s="13" t="s">
        <v>193</v>
      </c>
      <c r="D53" s="2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>
        <v>4.4</v>
      </c>
      <c r="Y53" s="14"/>
      <c r="Z53" s="14"/>
      <c r="AA53" s="14"/>
      <c r="AB53" s="14"/>
      <c r="AC53" s="14"/>
      <c r="AD53" s="14"/>
      <c r="AE53" s="14"/>
      <c r="AF53" s="21">
        <f t="shared" si="5"/>
        <v>4.4</v>
      </c>
    </row>
    <row r="54" spans="1:32" ht="18">
      <c r="A54" s="46"/>
      <c r="B54" s="24">
        <v>51</v>
      </c>
      <c r="C54" s="15" t="s">
        <v>194</v>
      </c>
      <c r="D54" s="2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5</v>
      </c>
      <c r="Y54" s="16"/>
      <c r="Z54" s="16"/>
      <c r="AA54" s="16"/>
      <c r="AB54" s="16"/>
      <c r="AC54" s="16"/>
      <c r="AD54" s="16"/>
      <c r="AE54" s="16"/>
      <c r="AF54" s="21">
        <f t="shared" si="5"/>
        <v>5</v>
      </c>
    </row>
    <row r="55" spans="1:32" ht="18">
      <c r="A55" s="46"/>
      <c r="B55" s="12">
        <v>52</v>
      </c>
      <c r="C55" s="13" t="s">
        <v>192</v>
      </c>
      <c r="D55" s="2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>
        <v>6</v>
      </c>
      <c r="Y55" s="14"/>
      <c r="Z55" s="14"/>
      <c r="AA55" s="14">
        <v>0.1</v>
      </c>
      <c r="AB55" s="14"/>
      <c r="AC55" s="14"/>
      <c r="AD55" s="14"/>
      <c r="AE55" s="14"/>
      <c r="AF55" s="21">
        <f t="shared" si="5"/>
        <v>6.1</v>
      </c>
    </row>
    <row r="56" spans="1:32" ht="18">
      <c r="A56" s="46"/>
      <c r="B56" s="17">
        <v>51</v>
      </c>
      <c r="C56" s="10" t="s">
        <v>29</v>
      </c>
      <c r="D56" s="21">
        <f>AF56</f>
        <v>440.280941</v>
      </c>
      <c r="E56" s="21">
        <f aca="true" t="shared" si="6" ref="E56:X56">SUM(E5:E52)</f>
        <v>5.649999999999998</v>
      </c>
      <c r="F56" s="21">
        <f t="shared" si="6"/>
        <v>19.620000000000005</v>
      </c>
      <c r="G56" s="21">
        <f t="shared" si="6"/>
        <v>11.099999999999998</v>
      </c>
      <c r="H56" s="21">
        <f t="shared" si="6"/>
        <v>5.9</v>
      </c>
      <c r="I56" s="21">
        <f t="shared" si="6"/>
        <v>4.005617000000001</v>
      </c>
      <c r="J56" s="21">
        <f t="shared" si="6"/>
        <v>12.024324</v>
      </c>
      <c r="K56" s="21">
        <f t="shared" si="6"/>
        <v>0.11000000000000001</v>
      </c>
      <c r="L56" s="21">
        <f t="shared" si="6"/>
        <v>46.6</v>
      </c>
      <c r="M56" s="21">
        <f t="shared" si="6"/>
        <v>13.1</v>
      </c>
      <c r="N56" s="21">
        <f t="shared" si="6"/>
        <v>8.68</v>
      </c>
      <c r="O56" s="21">
        <f t="shared" si="6"/>
        <v>14.760000000000002</v>
      </c>
      <c r="P56" s="21">
        <f t="shared" si="6"/>
        <v>13.229999999999999</v>
      </c>
      <c r="Q56" s="21">
        <f t="shared" si="6"/>
        <v>3.15</v>
      </c>
      <c r="R56" s="21">
        <f t="shared" si="6"/>
        <v>0.35</v>
      </c>
      <c r="S56" s="21">
        <f t="shared" si="6"/>
        <v>1.67</v>
      </c>
      <c r="T56" s="21">
        <f t="shared" si="6"/>
        <v>3.3699999999999997</v>
      </c>
      <c r="U56" s="21">
        <f t="shared" si="6"/>
        <v>4.441</v>
      </c>
      <c r="V56" s="21">
        <f t="shared" si="6"/>
        <v>3.0900000000000003</v>
      </c>
      <c r="W56" s="21">
        <f t="shared" si="6"/>
        <v>2.5300000000000002</v>
      </c>
      <c r="X56" s="21">
        <f t="shared" si="6"/>
        <v>183.80000000000004</v>
      </c>
      <c r="Y56" s="21">
        <f>SUM(Y4:Y52)</f>
        <v>29.900000000000002</v>
      </c>
      <c r="Z56" s="21">
        <f>SUM(Z4:Z52)</f>
        <v>3.400000000000001</v>
      </c>
      <c r="AA56" s="21">
        <f>SUM(AA5:AA55)</f>
        <v>1.7000000000000006</v>
      </c>
      <c r="AB56" s="21">
        <f>SUM(AB5:AB55)</f>
        <v>18.6</v>
      </c>
      <c r="AC56" s="21">
        <f>SUM(AC5:AC55)</f>
        <v>18.9</v>
      </c>
      <c r="AD56" s="21">
        <f>SUM(AD5:AD55)</f>
        <v>10.600000000000001</v>
      </c>
      <c r="AE56" s="21"/>
      <c r="AF56" s="21">
        <f t="shared" si="5"/>
        <v>440.280941</v>
      </c>
    </row>
    <row r="57" spans="25:31" ht="18">
      <c r="Y57" s="64"/>
      <c r="Z57" s="64"/>
      <c r="AA57" s="64"/>
      <c r="AB57" s="64"/>
      <c r="AC57" s="64"/>
      <c r="AD57" s="64"/>
      <c r="AE57" s="64"/>
    </row>
  </sheetData>
  <sheetProtection/>
  <mergeCells count="2">
    <mergeCell ref="B2:B3"/>
    <mergeCell ref="C2:D2"/>
  </mergeCells>
  <hyperlinks>
    <hyperlink ref="I1" r:id="rId1" display="www.marketingrelacji.com "/>
  </hyperlink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view="pageBreakPreview" zoomScale="90" zoomScaleSheetLayoutView="90" zoomScalePageLayoutView="0" workbookViewId="0" topLeftCell="A1">
      <pane xSplit="8" ySplit="4" topLeftCell="L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P4" sqref="P4"/>
    </sheetView>
  </sheetViews>
  <sheetFormatPr defaultColWidth="8.796875" defaultRowHeight="14.25"/>
  <cols>
    <col min="1" max="1" width="1.1015625" style="43" customWidth="1"/>
    <col min="2" max="2" width="7.09765625" style="40" customWidth="1"/>
    <col min="3" max="3" width="19.69921875" style="1" customWidth="1"/>
    <col min="4" max="4" width="8" style="41" customWidth="1"/>
    <col min="5" max="5" width="7.19921875" style="41" customWidth="1"/>
    <col min="6" max="6" width="7.59765625" style="41" customWidth="1"/>
    <col min="7" max="7" width="9.59765625" style="41" customWidth="1"/>
    <col min="8" max="8" width="9.8984375" style="41" customWidth="1"/>
    <col min="9" max="9" width="16.5" style="42" customWidth="1"/>
    <col min="10" max="10" width="33.59765625" style="43" customWidth="1"/>
    <col min="11" max="11" width="8.69921875" style="44" customWidth="1"/>
    <col min="12" max="12" width="23.8984375" style="43" customWidth="1"/>
    <col min="13" max="13" width="103.59765625" style="43" customWidth="1"/>
    <col min="14" max="16384" width="9" style="43" customWidth="1"/>
  </cols>
  <sheetData>
    <row r="1" spans="2:13" s="55" customFormat="1" ht="21.75" customHeight="1" thickBot="1">
      <c r="B1" s="51" t="s">
        <v>254</v>
      </c>
      <c r="C1" s="51"/>
      <c r="D1" s="51"/>
      <c r="E1" s="51"/>
      <c r="F1" s="51"/>
      <c r="G1" s="51"/>
      <c r="H1" s="51"/>
      <c r="I1" s="52"/>
      <c r="J1" s="53"/>
      <c r="K1" s="53"/>
      <c r="L1" s="66" t="s">
        <v>253</v>
      </c>
      <c r="M1" s="54"/>
    </row>
    <row r="2" spans="2:13" s="3" customFormat="1" ht="17.25">
      <c r="B2" s="75" t="s">
        <v>43</v>
      </c>
      <c r="C2" s="74"/>
      <c r="D2" s="74" t="s">
        <v>48</v>
      </c>
      <c r="E2" s="74"/>
      <c r="F2" s="74"/>
      <c r="G2" s="74"/>
      <c r="H2" s="74"/>
      <c r="I2" s="74" t="s">
        <v>91</v>
      </c>
      <c r="J2" s="74"/>
      <c r="K2" s="74"/>
      <c r="L2" s="74" t="s">
        <v>97</v>
      </c>
      <c r="M2" s="76"/>
    </row>
    <row r="3" spans="2:13" s="62" customFormat="1" ht="25.5">
      <c r="B3" s="56" t="s">
        <v>52</v>
      </c>
      <c r="C3" s="57" t="s">
        <v>41</v>
      </c>
      <c r="D3" s="58" t="s">
        <v>1</v>
      </c>
      <c r="E3" s="58" t="s">
        <v>83</v>
      </c>
      <c r="F3" s="58" t="s">
        <v>90</v>
      </c>
      <c r="G3" s="58" t="s">
        <v>85</v>
      </c>
      <c r="H3" s="58" t="s">
        <v>84</v>
      </c>
      <c r="I3" s="59" t="s">
        <v>104</v>
      </c>
      <c r="J3" s="60" t="s">
        <v>31</v>
      </c>
      <c r="K3" s="60" t="s">
        <v>71</v>
      </c>
      <c r="L3" s="60" t="s">
        <v>87</v>
      </c>
      <c r="M3" s="61" t="s">
        <v>54</v>
      </c>
    </row>
    <row r="4" spans="2:13" s="29" customFormat="1" ht="17.25">
      <c r="B4" s="26"/>
      <c r="C4" s="27" t="s">
        <v>1</v>
      </c>
      <c r="D4" s="28">
        <f>'Zestaw. stat. B2C'!D4</f>
        <v>45.731</v>
      </c>
      <c r="E4" s="28">
        <f>'Zestaw. stat. B2C'!D11</f>
        <v>30.921000000000006</v>
      </c>
      <c r="F4" s="28">
        <f>'Zestaw. stat. B2C'!D10</f>
        <v>28.834</v>
      </c>
      <c r="G4" s="28">
        <f>'Zestaw. stat. B2C'!D9+'Zestaw. stat. B2C'!D10</f>
        <v>32.034</v>
      </c>
      <c r="H4" s="28">
        <f>'Zestaw. stat. B2C'!D7</f>
        <v>22.54</v>
      </c>
      <c r="I4" s="72"/>
      <c r="J4" s="72"/>
      <c r="K4" s="72"/>
      <c r="L4" s="72"/>
      <c r="M4" s="73"/>
    </row>
    <row r="5" spans="2:13" s="1" customFormat="1" ht="46.5" customHeight="1">
      <c r="B5" s="2" t="s">
        <v>55</v>
      </c>
      <c r="C5" s="30" t="s">
        <v>66</v>
      </c>
      <c r="D5" s="31">
        <f>'Zestaw. stat. B2C'!E4</f>
        <v>2.6</v>
      </c>
      <c r="E5" s="31">
        <f>'Zestaw. stat. B2C'!E11</f>
        <v>2.6</v>
      </c>
      <c r="F5" s="31">
        <f>'Zestaw. stat. B2C'!E10</f>
        <v>0.69</v>
      </c>
      <c r="G5" s="31">
        <f>'Zestaw. stat. B2C'!E9+'Zestaw. stat. B2C'!E10</f>
        <v>0.75</v>
      </c>
      <c r="H5" s="31">
        <f>'Zestaw. stat. B2C'!E7</f>
        <v>0.56</v>
      </c>
      <c r="I5" s="32" t="s">
        <v>46</v>
      </c>
      <c r="J5" s="32" t="s">
        <v>88</v>
      </c>
      <c r="K5" s="33">
        <v>14</v>
      </c>
      <c r="L5" s="32" t="s">
        <v>53</v>
      </c>
      <c r="M5" s="34" t="s">
        <v>73</v>
      </c>
    </row>
    <row r="6" spans="2:13" s="1" customFormat="1" ht="46.5" customHeight="1">
      <c r="B6" s="2" t="s">
        <v>56</v>
      </c>
      <c r="C6" s="35" t="s">
        <v>67</v>
      </c>
      <c r="D6" s="36">
        <f>'Zestaw. stat. B2C'!F4</f>
        <v>3.43</v>
      </c>
      <c r="E6" s="36">
        <f>'Zestaw. stat. B2C'!F11</f>
        <v>2.06</v>
      </c>
      <c r="F6" s="36">
        <f>'Zestaw. stat. B2C'!F10</f>
        <v>1.23</v>
      </c>
      <c r="G6" s="36">
        <f>'Zestaw. stat. B2C'!F9+'Zestaw. stat. B2C'!F10</f>
        <v>1.23</v>
      </c>
      <c r="H6" s="36">
        <f>'Zestaw. stat. B2C'!F7</f>
        <v>0.48</v>
      </c>
      <c r="I6" s="37" t="s">
        <v>44</v>
      </c>
      <c r="J6" s="50" t="s">
        <v>72</v>
      </c>
      <c r="K6" s="38">
        <v>12</v>
      </c>
      <c r="L6" s="37" t="s">
        <v>53</v>
      </c>
      <c r="M6" s="39" t="s">
        <v>74</v>
      </c>
    </row>
    <row r="7" spans="2:13" s="1" customFormat="1" ht="46.5" customHeight="1">
      <c r="B7" s="2" t="s">
        <v>57</v>
      </c>
      <c r="C7" s="30" t="s">
        <v>146</v>
      </c>
      <c r="D7" s="31">
        <f>'Zestaw. stat. B2C'!G4</f>
        <v>1.66</v>
      </c>
      <c r="E7" s="31">
        <f>'Zestaw. stat. B2C'!G11</f>
        <v>0.9</v>
      </c>
      <c r="F7" s="31">
        <f>'Zestaw. stat. B2C'!G10</f>
        <v>0.3</v>
      </c>
      <c r="G7" s="31">
        <f>'Zestaw. stat. B2C'!G9+'Zestaw. stat. B2C'!G10</f>
        <v>0.3</v>
      </c>
      <c r="H7" s="31">
        <f>'Zestaw. stat. B2C'!G7</f>
        <v>0.7</v>
      </c>
      <c r="I7" s="32" t="s">
        <v>44</v>
      </c>
      <c r="J7" s="32" t="s">
        <v>75</v>
      </c>
      <c r="K7" s="33">
        <v>24</v>
      </c>
      <c r="L7" s="32" t="s">
        <v>102</v>
      </c>
      <c r="M7" s="34" t="s">
        <v>103</v>
      </c>
    </row>
    <row r="8" spans="2:13" s="1" customFormat="1" ht="39.75" customHeight="1">
      <c r="B8" s="2" t="s">
        <v>58</v>
      </c>
      <c r="C8" s="35" t="s">
        <v>64</v>
      </c>
      <c r="D8" s="36">
        <f>'Zestaw. stat. B2C'!H4</f>
        <v>1.2</v>
      </c>
      <c r="E8" s="36">
        <f>'Zestaw. stat. B2C'!H11</f>
        <v>1.2</v>
      </c>
      <c r="F8" s="36"/>
      <c r="G8" s="36">
        <f>'Zestaw. stat. B2C'!H9+'Zestaw. stat. B2C'!H10</f>
        <v>0</v>
      </c>
      <c r="H8" s="36">
        <f>'Zestaw. stat. B2C'!H7</f>
        <v>0.1</v>
      </c>
      <c r="I8" s="37" t="s">
        <v>47</v>
      </c>
      <c r="J8" s="37" t="s">
        <v>50</v>
      </c>
      <c r="K8" s="38">
        <v>8</v>
      </c>
      <c r="L8" s="37" t="s">
        <v>53</v>
      </c>
      <c r="M8" s="39" t="s">
        <v>49</v>
      </c>
    </row>
    <row r="9" spans="2:13" s="1" customFormat="1" ht="42" customHeight="1">
      <c r="B9" s="2" t="s">
        <v>59</v>
      </c>
      <c r="C9" s="30" t="s">
        <v>65</v>
      </c>
      <c r="D9" s="31">
        <f>'Zestaw. stat. B2C'!I4</f>
        <v>2.5</v>
      </c>
      <c r="E9" s="31">
        <f>'Zestaw. stat. B2C'!I11</f>
        <v>2.5</v>
      </c>
      <c r="F9" s="31">
        <f>'Zestaw. stat. B2C'!I10</f>
        <v>0.1</v>
      </c>
      <c r="G9" s="31">
        <f>'Zestaw. stat. B2C'!I9+'Zestaw. stat. B2C'!I10</f>
        <v>0.2</v>
      </c>
      <c r="H9" s="31">
        <f>'Zestaw. stat. B2C'!I7</f>
        <v>0.04</v>
      </c>
      <c r="I9" s="32" t="s">
        <v>44</v>
      </c>
      <c r="J9" s="32" t="s">
        <v>78</v>
      </c>
      <c r="K9" s="33">
        <v>7</v>
      </c>
      <c r="L9" s="32" t="s">
        <v>53</v>
      </c>
      <c r="M9" s="34" t="s">
        <v>76</v>
      </c>
    </row>
    <row r="10" spans="2:13" s="1" customFormat="1" ht="36" customHeight="1">
      <c r="B10" s="2" t="s">
        <v>60</v>
      </c>
      <c r="C10" s="35" t="s">
        <v>68</v>
      </c>
      <c r="D10" s="36">
        <f>'Zestaw. stat. B2C'!J4</f>
        <v>1.26</v>
      </c>
      <c r="E10" s="36">
        <f>'Zestaw. stat. B2C'!J11</f>
        <v>1.26</v>
      </c>
      <c r="F10" s="36">
        <f>'Zestaw. stat. B2C'!J10</f>
        <v>0.6</v>
      </c>
      <c r="G10" s="36">
        <f>'Zestaw. stat. B2C'!J9+'Zestaw. stat. B2C'!J10</f>
        <v>1.7000000000000002</v>
      </c>
      <c r="H10" s="36">
        <f>'Zestaw. stat. B2C'!J7</f>
        <v>1</v>
      </c>
      <c r="I10" s="37" t="s">
        <v>30</v>
      </c>
      <c r="J10" s="37" t="s">
        <v>89</v>
      </c>
      <c r="K10" s="38">
        <v>15</v>
      </c>
      <c r="L10" s="37" t="s">
        <v>186</v>
      </c>
      <c r="M10" s="39" t="s">
        <v>77</v>
      </c>
    </row>
    <row r="11" spans="2:13" s="1" customFormat="1" ht="46.5" customHeight="1">
      <c r="B11" s="2" t="s">
        <v>61</v>
      </c>
      <c r="C11" s="30" t="s">
        <v>32</v>
      </c>
      <c r="D11" s="31">
        <f>'Zestaw. stat. B2C'!K4</f>
        <v>0.04</v>
      </c>
      <c r="E11" s="31">
        <f>'Zestaw. stat. B2C'!K11</f>
        <v>0.04</v>
      </c>
      <c r="F11" s="31"/>
      <c r="G11" s="31">
        <f>'Zestaw. stat. B2C'!K9+'Zestaw. stat. B2C'!K10</f>
        <v>0.03</v>
      </c>
      <c r="H11" s="31">
        <f>'Zestaw. stat. B2C'!K7</f>
        <v>0</v>
      </c>
      <c r="I11" s="32" t="s">
        <v>30</v>
      </c>
      <c r="J11" s="32" t="s">
        <v>79</v>
      </c>
      <c r="K11" s="33">
        <v>4</v>
      </c>
      <c r="L11" s="32" t="s">
        <v>86</v>
      </c>
      <c r="M11" s="34" t="s">
        <v>80</v>
      </c>
    </row>
    <row r="12" spans="2:13" s="1" customFormat="1" ht="36.75" customHeight="1">
      <c r="B12" s="2" t="s">
        <v>62</v>
      </c>
      <c r="C12" s="35" t="s">
        <v>69</v>
      </c>
      <c r="D12" s="36">
        <f>'Zestaw. stat. B2C'!L4</f>
        <v>2.1</v>
      </c>
      <c r="E12" s="36">
        <f>'Zestaw. stat. B2C'!L11</f>
        <v>2</v>
      </c>
      <c r="F12" s="36">
        <f>'Zestaw. stat. B2C'!L10</f>
        <v>1.8</v>
      </c>
      <c r="G12" s="36">
        <f>'Zestaw. stat. B2C'!L9+'Zestaw. stat. B2C'!L10</f>
        <v>2.4</v>
      </c>
      <c r="H12" s="36">
        <f>'Zestaw. stat. B2C'!L7</f>
        <v>0</v>
      </c>
      <c r="I12" s="37" t="s">
        <v>46</v>
      </c>
      <c r="J12" s="37" t="s">
        <v>82</v>
      </c>
      <c r="K12" s="38">
        <v>3</v>
      </c>
      <c r="L12" s="37" t="s">
        <v>45</v>
      </c>
      <c r="M12" s="39" t="s">
        <v>81</v>
      </c>
    </row>
    <row r="13" spans="2:13" s="1" customFormat="1" ht="40.5" customHeight="1">
      <c r="B13" s="2" t="s">
        <v>63</v>
      </c>
      <c r="C13" s="30" t="s">
        <v>38</v>
      </c>
      <c r="D13" s="31">
        <f>'Zestaw. stat. B2C'!M4</f>
        <v>2.2</v>
      </c>
      <c r="E13" s="31">
        <f>'Zestaw. stat. B2C'!M11</f>
        <v>1.8</v>
      </c>
      <c r="F13" s="31">
        <f>'Zestaw. stat. B2C'!M10</f>
        <v>2</v>
      </c>
      <c r="G13" s="31">
        <f>'Zestaw. stat. B2C'!M9+'Zestaw. stat. B2C'!M10</f>
        <v>2</v>
      </c>
      <c r="H13" s="31">
        <f>'Zestaw. stat. B2C'!M7</f>
        <v>2.2</v>
      </c>
      <c r="I13" s="32" t="s">
        <v>108</v>
      </c>
      <c r="J13" s="32" t="s">
        <v>105</v>
      </c>
      <c r="K13" s="33">
        <v>20</v>
      </c>
      <c r="L13" s="32" t="s">
        <v>106</v>
      </c>
      <c r="M13" s="34" t="s">
        <v>107</v>
      </c>
    </row>
    <row r="14" spans="2:13" s="1" customFormat="1" ht="46.5" customHeight="1">
      <c r="B14" s="2" t="s">
        <v>109</v>
      </c>
      <c r="C14" s="30" t="s">
        <v>110</v>
      </c>
      <c r="D14" s="31" t="e">
        <f>'Zestaw. stat. B2C'!#REF!</f>
        <v>#REF!</v>
      </c>
      <c r="E14" s="31" t="e">
        <f>'Zestaw. stat. B2C'!#REF!</f>
        <v>#REF!</v>
      </c>
      <c r="F14" s="31" t="e">
        <f>'Zestaw. stat. B2C'!#REF!</f>
        <v>#REF!</v>
      </c>
      <c r="G14" s="31" t="e">
        <f>'Zestaw. stat. B2C'!#REF!+'Zestaw. stat. B2C'!#REF!</f>
        <v>#REF!</v>
      </c>
      <c r="H14" s="31" t="e">
        <f>'Zestaw. stat. B2C'!#REF!</f>
        <v>#REF!</v>
      </c>
      <c r="I14" s="32" t="s">
        <v>112</v>
      </c>
      <c r="J14" s="32" t="s">
        <v>117</v>
      </c>
      <c r="K14" s="33">
        <v>7</v>
      </c>
      <c r="L14" s="32" t="s">
        <v>118</v>
      </c>
      <c r="M14" s="34" t="s">
        <v>115</v>
      </c>
    </row>
    <row r="15" spans="2:13" s="1" customFormat="1" ht="46.5" customHeight="1">
      <c r="B15" s="2" t="s">
        <v>93</v>
      </c>
      <c r="C15" s="35" t="s">
        <v>111</v>
      </c>
      <c r="D15" s="36">
        <f>'Zestaw. stat. B2C'!N4</f>
        <v>5.3</v>
      </c>
      <c r="E15" s="36">
        <f>'Zestaw. stat. B2C'!N11</f>
        <v>0.5</v>
      </c>
      <c r="F15" s="36">
        <f>'Zestaw. stat. B2C'!N10</f>
        <v>5.3</v>
      </c>
      <c r="G15" s="36">
        <f>'Zestaw. stat. B2C'!N9+'Zestaw. stat. B2C'!N10</f>
        <v>5.3</v>
      </c>
      <c r="H15" s="36">
        <f>'Zestaw. stat. B2C'!N7</f>
        <v>0</v>
      </c>
      <c r="I15" s="37" t="s">
        <v>46</v>
      </c>
      <c r="J15" s="37" t="s">
        <v>114</v>
      </c>
      <c r="K15" s="38">
        <v>7</v>
      </c>
      <c r="L15" s="37" t="s">
        <v>119</v>
      </c>
      <c r="M15" s="39" t="s">
        <v>116</v>
      </c>
    </row>
    <row r="16" spans="2:13" s="1" customFormat="1" ht="39.75" customHeight="1">
      <c r="B16" s="2" t="s">
        <v>120</v>
      </c>
      <c r="C16" s="30" t="s">
        <v>128</v>
      </c>
      <c r="D16" s="31">
        <f>'Zestaw. stat. B2C'!O4</f>
        <v>1.5</v>
      </c>
      <c r="E16" s="31">
        <f>'Zestaw. stat. B2C'!O11</f>
        <v>1.5</v>
      </c>
      <c r="F16" s="31">
        <f>'Zestaw. stat. B2C'!O10</f>
        <v>0.1</v>
      </c>
      <c r="G16" s="31">
        <f>'Zestaw. stat. B2C'!O10+'Zestaw. stat. B2C'!O9</f>
        <v>0.25</v>
      </c>
      <c r="H16" s="31">
        <f>'Zestaw. stat. B2C'!O7</f>
        <v>0.52</v>
      </c>
      <c r="I16" s="32" t="s">
        <v>46</v>
      </c>
      <c r="J16" s="32" t="s">
        <v>132</v>
      </c>
      <c r="K16" s="33">
        <v>16</v>
      </c>
      <c r="L16" s="32" t="s">
        <v>135</v>
      </c>
      <c r="M16" s="34" t="s">
        <v>157</v>
      </c>
    </row>
    <row r="17" spans="2:13" s="1" customFormat="1" ht="46.5" customHeight="1">
      <c r="B17" s="2" t="s">
        <v>121</v>
      </c>
      <c r="C17" s="35" t="s">
        <v>129</v>
      </c>
      <c r="D17" s="36">
        <f>'Zestaw. stat. B2C'!P4</f>
        <v>1.66</v>
      </c>
      <c r="E17" s="36">
        <f>'Zestaw. stat. B2C'!P11</f>
        <v>1.66</v>
      </c>
      <c r="F17" s="36"/>
      <c r="G17" s="36">
        <f>'Zestaw. stat. B2C'!P9+'Zestaw. stat. B2C'!P10</f>
        <v>0</v>
      </c>
      <c r="H17" s="36">
        <f>'Zestaw. stat. B2C'!P7</f>
        <v>1.4</v>
      </c>
      <c r="I17" s="37" t="s">
        <v>30</v>
      </c>
      <c r="J17" s="37" t="s">
        <v>131</v>
      </c>
      <c r="K17" s="38">
        <v>11</v>
      </c>
      <c r="L17" s="37" t="s">
        <v>135</v>
      </c>
      <c r="M17" s="39" t="s">
        <v>158</v>
      </c>
    </row>
    <row r="18" spans="2:13" s="1" customFormat="1" ht="46.5" customHeight="1">
      <c r="B18" s="2" t="s">
        <v>122</v>
      </c>
      <c r="C18" s="30" t="s">
        <v>160</v>
      </c>
      <c r="D18" s="31">
        <f>'Zestaw. stat. B2C'!Q4</f>
        <v>0.3</v>
      </c>
      <c r="E18" s="31">
        <f>'Zestaw. stat. B2C'!Q11</f>
        <v>0.3</v>
      </c>
      <c r="F18" s="31">
        <f>'Zestaw. stat. B2C'!Q10</f>
        <v>0.05</v>
      </c>
      <c r="G18" s="31">
        <f>'Zestaw. stat. B2C'!Q10+'Zestaw. stat. B2C'!Q9</f>
        <v>0.1</v>
      </c>
      <c r="H18" s="31">
        <f>'Zestaw. stat. B2C'!Q7</f>
        <v>0.25</v>
      </c>
      <c r="I18" s="32" t="s">
        <v>134</v>
      </c>
      <c r="J18" s="32" t="s">
        <v>133</v>
      </c>
      <c r="K18" s="33">
        <v>13</v>
      </c>
      <c r="L18" s="32" t="s">
        <v>136</v>
      </c>
      <c r="M18" s="34" t="s">
        <v>159</v>
      </c>
    </row>
    <row r="19" spans="2:13" s="1" customFormat="1" ht="46.5" customHeight="1">
      <c r="B19" s="2" t="s">
        <v>123</v>
      </c>
      <c r="C19" s="35" t="s">
        <v>161</v>
      </c>
      <c r="D19" s="36">
        <f>'Zestaw. stat. B2C'!R4</f>
        <v>0.35</v>
      </c>
      <c r="E19" s="36">
        <f>'Zestaw. stat. B2C'!R11</f>
        <v>0.35</v>
      </c>
      <c r="F19" s="36"/>
      <c r="G19" s="36">
        <f>'Zestaw. stat. B2C'!R9+'Zestaw. stat. B2C'!R10</f>
        <v>0</v>
      </c>
      <c r="H19" s="36">
        <f>'Zestaw. stat. B2C'!R7</f>
        <v>0</v>
      </c>
      <c r="I19" s="37" t="s">
        <v>30</v>
      </c>
      <c r="J19" s="37" t="s">
        <v>164</v>
      </c>
      <c r="K19" s="38">
        <v>10</v>
      </c>
      <c r="L19" s="37" t="s">
        <v>137</v>
      </c>
      <c r="M19" s="39" t="s">
        <v>162</v>
      </c>
    </row>
    <row r="20" spans="2:13" s="1" customFormat="1" ht="46.5" customHeight="1">
      <c r="B20" s="2" t="s">
        <v>127</v>
      </c>
      <c r="C20" s="30" t="s">
        <v>154</v>
      </c>
      <c r="D20" s="31">
        <f>'Zestaw. stat. B2C'!S4</f>
        <v>0.13</v>
      </c>
      <c r="E20" s="31">
        <f>'Zestaw. stat. B2C'!S11</f>
        <v>0.13</v>
      </c>
      <c r="F20" s="31"/>
      <c r="G20" s="31"/>
      <c r="H20" s="31">
        <f>'Zestaw. stat. B2C'!S7</f>
        <v>0</v>
      </c>
      <c r="I20" s="32" t="s">
        <v>156</v>
      </c>
      <c r="J20" s="32" t="s">
        <v>166</v>
      </c>
      <c r="K20" s="33">
        <v>7</v>
      </c>
      <c r="L20" s="32" t="s">
        <v>118</v>
      </c>
      <c r="M20" s="34" t="s">
        <v>163</v>
      </c>
    </row>
    <row r="21" spans="2:13" s="1" customFormat="1" ht="46.5" customHeight="1">
      <c r="B21" s="2" t="s">
        <v>138</v>
      </c>
      <c r="C21" s="35" t="s">
        <v>155</v>
      </c>
      <c r="D21" s="36">
        <f>'Zestaw. stat. B2C'!T4</f>
        <v>0.5</v>
      </c>
      <c r="E21" s="36"/>
      <c r="F21" s="36">
        <f>'Zestaw. stat. B2C'!T10</f>
        <v>0.15</v>
      </c>
      <c r="G21" s="36">
        <f>'Zestaw. stat. B2C'!T9+'Zestaw. stat. B2C'!T10</f>
        <v>0.15</v>
      </c>
      <c r="H21" s="36">
        <f>'Zestaw. stat. B2C'!T7</f>
        <v>0.5</v>
      </c>
      <c r="I21" s="37" t="s">
        <v>113</v>
      </c>
      <c r="J21" s="37" t="s">
        <v>165</v>
      </c>
      <c r="K21" s="38">
        <v>9</v>
      </c>
      <c r="L21" s="37" t="s">
        <v>152</v>
      </c>
      <c r="M21" s="39" t="s">
        <v>153</v>
      </c>
    </row>
    <row r="22" spans="2:13" s="1" customFormat="1" ht="46.5" customHeight="1">
      <c r="B22" s="2" t="s">
        <v>139</v>
      </c>
      <c r="C22" s="30" t="s">
        <v>169</v>
      </c>
      <c r="D22" s="31">
        <f>'Zestaw. stat. B2C'!U4</f>
        <v>0.471</v>
      </c>
      <c r="E22" s="31">
        <f>'Zestaw. stat. B2C'!U11</f>
        <v>0.471</v>
      </c>
      <c r="F22" s="31">
        <f>'Zestaw. stat. B2C'!U10</f>
        <v>0.264</v>
      </c>
      <c r="G22" s="31">
        <f>'Zestaw. stat. B2C'!U9+'Zestaw. stat. B2C'!U10</f>
        <v>0.334</v>
      </c>
      <c r="H22" s="31">
        <f>'Zestaw. stat. B2C'!U7</f>
        <v>0.26</v>
      </c>
      <c r="I22" s="32" t="s">
        <v>134</v>
      </c>
      <c r="J22" s="32" t="s">
        <v>167</v>
      </c>
      <c r="K22" s="33">
        <v>15</v>
      </c>
      <c r="L22" s="32" t="s">
        <v>151</v>
      </c>
      <c r="M22" s="34" t="s">
        <v>150</v>
      </c>
    </row>
    <row r="23" spans="2:13" s="1" customFormat="1" ht="39" customHeight="1">
      <c r="B23" s="2" t="s">
        <v>172</v>
      </c>
      <c r="C23" s="30" t="s">
        <v>174</v>
      </c>
      <c r="D23" s="31">
        <v>0.23</v>
      </c>
      <c r="E23" s="31">
        <v>0.2</v>
      </c>
      <c r="F23" s="31">
        <v>0.22</v>
      </c>
      <c r="G23" s="31">
        <v>0.23</v>
      </c>
      <c r="H23" s="31">
        <v>0.23</v>
      </c>
      <c r="I23" s="32" t="s">
        <v>171</v>
      </c>
      <c r="J23" s="32" t="s">
        <v>179</v>
      </c>
      <c r="K23" s="33">
        <v>8</v>
      </c>
      <c r="L23" s="32" t="s">
        <v>180</v>
      </c>
      <c r="M23" s="34" t="s">
        <v>178</v>
      </c>
    </row>
    <row r="24" spans="2:13" s="1" customFormat="1" ht="46.5" customHeight="1">
      <c r="B24" s="2" t="s">
        <v>173</v>
      </c>
      <c r="C24" s="35" t="s">
        <v>177</v>
      </c>
      <c r="D24" s="36">
        <v>0.48</v>
      </c>
      <c r="E24" s="36">
        <v>0.42</v>
      </c>
      <c r="F24" s="36">
        <v>0.11</v>
      </c>
      <c r="G24" s="36">
        <v>0.48</v>
      </c>
      <c r="H24" s="36">
        <v>0.48</v>
      </c>
      <c r="I24" s="37" t="s">
        <v>171</v>
      </c>
      <c r="J24" s="37" t="s">
        <v>181</v>
      </c>
      <c r="K24" s="38">
        <v>6</v>
      </c>
      <c r="L24" s="37" t="s">
        <v>182</v>
      </c>
      <c r="M24" s="39" t="s">
        <v>183</v>
      </c>
    </row>
    <row r="25" spans="2:13" s="1" customFormat="1" ht="56.25" customHeight="1">
      <c r="B25" s="2" t="s">
        <v>175</v>
      </c>
      <c r="C25" s="30" t="s">
        <v>176</v>
      </c>
      <c r="D25" s="31">
        <v>6</v>
      </c>
      <c r="E25" s="31">
        <v>4.4</v>
      </c>
      <c r="F25" s="31">
        <v>6</v>
      </c>
      <c r="G25" s="31">
        <v>6</v>
      </c>
      <c r="H25" s="31">
        <v>0.4</v>
      </c>
      <c r="I25" s="32" t="s">
        <v>244</v>
      </c>
      <c r="J25" s="32" t="s">
        <v>188</v>
      </c>
      <c r="K25" s="33" t="s">
        <v>184</v>
      </c>
      <c r="L25" s="32" t="s">
        <v>185</v>
      </c>
      <c r="M25" s="34" t="s">
        <v>187</v>
      </c>
    </row>
    <row r="26" spans="2:13" s="1" customFormat="1" ht="56.25" customHeight="1">
      <c r="B26" s="2" t="s">
        <v>230</v>
      </c>
      <c r="C26" s="30" t="s">
        <v>229</v>
      </c>
      <c r="D26" s="31">
        <v>3.5</v>
      </c>
      <c r="E26" s="31">
        <v>2.5</v>
      </c>
      <c r="F26" s="31">
        <v>2.8</v>
      </c>
      <c r="G26" s="31">
        <v>0</v>
      </c>
      <c r="H26" s="31">
        <v>1</v>
      </c>
      <c r="I26" s="32" t="s">
        <v>171</v>
      </c>
      <c r="J26" s="32" t="s">
        <v>231</v>
      </c>
      <c r="K26" s="33">
        <v>8</v>
      </c>
      <c r="L26" s="32" t="s">
        <v>232</v>
      </c>
      <c r="M26" s="34" t="s">
        <v>233</v>
      </c>
    </row>
    <row r="27" spans="2:13" s="1" customFormat="1" ht="56.25" customHeight="1">
      <c r="B27" s="2" t="s">
        <v>234</v>
      </c>
      <c r="C27" s="30" t="s">
        <v>190</v>
      </c>
      <c r="D27" s="31">
        <v>0.4</v>
      </c>
      <c r="E27" s="31">
        <v>0.1</v>
      </c>
      <c r="F27" s="31">
        <v>0.2</v>
      </c>
      <c r="G27" s="31">
        <v>0.2</v>
      </c>
      <c r="H27" s="31">
        <v>0.3</v>
      </c>
      <c r="I27" s="32" t="s">
        <v>236</v>
      </c>
      <c r="J27" s="32" t="s">
        <v>238</v>
      </c>
      <c r="K27" s="33">
        <v>5</v>
      </c>
      <c r="L27" s="32" t="s">
        <v>237</v>
      </c>
      <c r="M27" s="34" t="s">
        <v>235</v>
      </c>
    </row>
    <row r="28" spans="2:13" s="1" customFormat="1" ht="23.25" customHeight="1">
      <c r="B28" s="2" t="s">
        <v>239</v>
      </c>
      <c r="C28" s="30" t="s">
        <v>195</v>
      </c>
      <c r="D28" s="31">
        <v>0.12</v>
      </c>
      <c r="E28" s="31">
        <v>0.05</v>
      </c>
      <c r="F28" s="31">
        <v>0.12</v>
      </c>
      <c r="G28" s="31">
        <v>0.12</v>
      </c>
      <c r="H28" s="31">
        <v>0</v>
      </c>
      <c r="I28" s="32" t="s">
        <v>240</v>
      </c>
      <c r="J28" s="32" t="s">
        <v>241</v>
      </c>
      <c r="K28" s="33">
        <v>1</v>
      </c>
      <c r="L28" s="32" t="s">
        <v>242</v>
      </c>
      <c r="M28" s="34" t="s">
        <v>241</v>
      </c>
    </row>
    <row r="29" spans="2:13" s="1" customFormat="1" ht="56.25" customHeight="1">
      <c r="B29" s="2" t="s">
        <v>243</v>
      </c>
      <c r="C29" s="30" t="s">
        <v>197</v>
      </c>
      <c r="D29" s="31">
        <v>2</v>
      </c>
      <c r="E29" s="31">
        <v>1.1</v>
      </c>
      <c r="F29" s="31">
        <v>1.9</v>
      </c>
      <c r="G29" s="31">
        <v>2</v>
      </c>
      <c r="H29" s="31">
        <v>2</v>
      </c>
      <c r="I29" s="32" t="s">
        <v>171</v>
      </c>
      <c r="J29" s="32" t="s">
        <v>245</v>
      </c>
      <c r="K29" s="33">
        <v>12</v>
      </c>
      <c r="L29" s="32" t="s">
        <v>246</v>
      </c>
      <c r="M29" s="34" t="s">
        <v>247</v>
      </c>
    </row>
    <row r="30" spans="2:13" s="1" customFormat="1" ht="56.25" customHeight="1">
      <c r="B30" s="2" t="s">
        <v>248</v>
      </c>
      <c r="C30" s="30" t="s">
        <v>249</v>
      </c>
      <c r="D30" s="31">
        <v>2.4</v>
      </c>
      <c r="E30" s="31">
        <v>1.2</v>
      </c>
      <c r="F30" s="31">
        <v>0.9</v>
      </c>
      <c r="G30" s="31">
        <v>1.1</v>
      </c>
      <c r="H30" s="31">
        <v>1</v>
      </c>
      <c r="I30" s="32" t="s">
        <v>171</v>
      </c>
      <c r="J30" s="32" t="s">
        <v>252</v>
      </c>
      <c r="K30" s="33">
        <v>14</v>
      </c>
      <c r="L30" s="32" t="s">
        <v>251</v>
      </c>
      <c r="M30" s="34" t="s">
        <v>250</v>
      </c>
    </row>
    <row r="31" spans="2:13" s="1" customFormat="1" ht="56.25" customHeight="1">
      <c r="B31" s="2" t="s">
        <v>258</v>
      </c>
      <c r="C31" s="30" t="s">
        <v>257</v>
      </c>
      <c r="D31" s="31">
        <v>2.2</v>
      </c>
      <c r="E31" s="31">
        <v>1</v>
      </c>
      <c r="F31" s="31">
        <v>2.1</v>
      </c>
      <c r="G31" s="31">
        <v>2.2</v>
      </c>
      <c r="H31" s="31">
        <v>2.2</v>
      </c>
      <c r="I31" s="32" t="s">
        <v>171</v>
      </c>
      <c r="J31" s="32" t="s">
        <v>259</v>
      </c>
      <c r="K31" s="33">
        <v>12</v>
      </c>
      <c r="L31" s="32" t="s">
        <v>260</v>
      </c>
      <c r="M31" s="34" t="s">
        <v>261</v>
      </c>
    </row>
  </sheetData>
  <sheetProtection/>
  <mergeCells count="5">
    <mergeCell ref="I4:M4"/>
    <mergeCell ref="D2:H2"/>
    <mergeCell ref="B2:C2"/>
    <mergeCell ref="I2:K2"/>
    <mergeCell ref="L2:M2"/>
  </mergeCells>
  <hyperlinks>
    <hyperlink ref="L1" r:id="rId1" display="www.marketingrelacji.com "/>
  </hyperlinks>
  <printOptions/>
  <pageMargins left="0.7086614173228347" right="0.7086614173228347" top="0.7480314960629921" bottom="0.7480314960629921" header="0.31496062992125984" footer="0.31496062992125984"/>
  <pageSetup orientation="landscape" paperSize="9" scale="3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Malgorzata Autuch</cp:lastModifiedBy>
  <cp:lastPrinted>2015-07-16T12:58:57Z</cp:lastPrinted>
  <dcterms:created xsi:type="dcterms:W3CDTF">2014-01-20T13:19:27Z</dcterms:created>
  <dcterms:modified xsi:type="dcterms:W3CDTF">2020-12-16T11:27:00Z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