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875" tabRatio="812"/>
  </bookViews>
  <sheets>
    <sheet name="Doch.na gd" sheetId="1" r:id="rId1"/>
    <sheet name="Doch.na mieszk." sheetId="2" r:id="rId2"/>
    <sheet name="il. os. na gd" sheetId="3" r:id="rId3"/>
    <sheet name="Miasta_doch.gd" sheetId="4" r:id="rId4"/>
    <sheet name="Miasta_doch.mieszk." sheetId="5" r:id="rId5"/>
    <sheet name="Woj_doch.gd" sheetId="6" r:id="rId6"/>
    <sheet name="Woj_doch.mieszk." sheetId="7" r:id="rId7"/>
    <sheet name="SMS gd" sheetId="8" r:id="rId8"/>
    <sheet name="SMS miesz" sheetId="9" r:id="rId9"/>
    <sheet name="CC gd" sheetId="10" r:id="rId10"/>
    <sheet name="CC miesz" sheetId="11" r:id="rId11"/>
    <sheet name="mail gd" sheetId="12" r:id="rId12"/>
    <sheet name="mail miesz" sheetId="13" r:id="rId13"/>
  </sheets>
  <calcPr calcId="125725"/>
</workbook>
</file>

<file path=xl/calcChain.xml><?xml version="1.0" encoding="utf-8"?>
<calcChain xmlns="http://schemas.openxmlformats.org/spreadsheetml/2006/main">
  <c r="Q30" i="11"/>
  <c r="Y15" i="3"/>
  <c r="U25"/>
  <c r="Q27"/>
  <c r="X49"/>
  <c r="Y46" s="1"/>
  <c r="T49"/>
  <c r="U14" s="1"/>
  <c r="P49"/>
  <c r="L49"/>
  <c r="H49"/>
  <c r="I42" s="1"/>
  <c r="D48"/>
  <c r="M47"/>
  <c r="D47"/>
  <c r="M46"/>
  <c r="D46"/>
  <c r="M45"/>
  <c r="D45"/>
  <c r="M44"/>
  <c r="D44"/>
  <c r="M43"/>
  <c r="D43"/>
  <c r="M42"/>
  <c r="D42"/>
  <c r="M41"/>
  <c r="I41"/>
  <c r="D41"/>
  <c r="M40"/>
  <c r="D40"/>
  <c r="M39"/>
  <c r="D39"/>
  <c r="M38"/>
  <c r="I38"/>
  <c r="D38"/>
  <c r="M37"/>
  <c r="D37"/>
  <c r="M36"/>
  <c r="D36"/>
  <c r="M35"/>
  <c r="D35"/>
  <c r="M34"/>
  <c r="I34"/>
  <c r="D34"/>
  <c r="M33"/>
  <c r="I33"/>
  <c r="D33"/>
  <c r="M32"/>
  <c r="D32"/>
  <c r="M31"/>
  <c r="D31"/>
  <c r="M30"/>
  <c r="D30"/>
  <c r="M29"/>
  <c r="D29"/>
  <c r="M28"/>
  <c r="D28"/>
  <c r="M27"/>
  <c r="D27"/>
  <c r="M26"/>
  <c r="I26"/>
  <c r="D26"/>
  <c r="M25"/>
  <c r="I25"/>
  <c r="D25"/>
  <c r="M24"/>
  <c r="D24"/>
  <c r="M23"/>
  <c r="D23"/>
  <c r="M22"/>
  <c r="I22"/>
  <c r="D22"/>
  <c r="M21"/>
  <c r="D21"/>
  <c r="M20"/>
  <c r="D20"/>
  <c r="M19"/>
  <c r="D19"/>
  <c r="M18"/>
  <c r="I18"/>
  <c r="D18"/>
  <c r="M17"/>
  <c r="I17"/>
  <c r="D17"/>
  <c r="M16"/>
  <c r="D16"/>
  <c r="M15"/>
  <c r="D15"/>
  <c r="M14"/>
  <c r="I14"/>
  <c r="D14"/>
  <c r="M13"/>
  <c r="D13"/>
  <c r="M12"/>
  <c r="D12"/>
  <c r="M11"/>
  <c r="D11"/>
  <c r="M10"/>
  <c r="I10"/>
  <c r="D10"/>
  <c r="M9"/>
  <c r="I9"/>
  <c r="D9"/>
  <c r="M8"/>
  <c r="D8"/>
  <c r="AA7"/>
  <c r="Z7"/>
  <c r="Z8" s="1"/>
  <c r="V7"/>
  <c r="R7"/>
  <c r="O7"/>
  <c r="N7"/>
  <c r="N8" s="1"/>
  <c r="O8" s="1"/>
  <c r="M7"/>
  <c r="K7"/>
  <c r="J7"/>
  <c r="J8" s="1"/>
  <c r="D7"/>
  <c r="F7" s="1"/>
  <c r="T6"/>
  <c r="P6"/>
  <c r="L6"/>
  <c r="H6"/>
  <c r="P47" i="13"/>
  <c r="L47"/>
  <c r="H47"/>
  <c r="I7" s="1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N9"/>
  <c r="N10" s="1"/>
  <c r="D9"/>
  <c r="R8"/>
  <c r="D8"/>
  <c r="J7"/>
  <c r="D7"/>
  <c r="P6"/>
  <c r="P131" i="12"/>
  <c r="L131"/>
  <c r="M123" s="1"/>
  <c r="H131"/>
  <c r="I130" s="1"/>
  <c r="D130"/>
  <c r="D129"/>
  <c r="D128"/>
  <c r="D127"/>
  <c r="D126"/>
  <c r="D125"/>
  <c r="Q124"/>
  <c r="D124"/>
  <c r="D123"/>
  <c r="Q122"/>
  <c r="D122"/>
  <c r="D121"/>
  <c r="D120"/>
  <c r="Q119"/>
  <c r="D119"/>
  <c r="D118"/>
  <c r="Q117"/>
  <c r="D117"/>
  <c r="D116"/>
  <c r="Q115"/>
  <c r="D115"/>
  <c r="D114"/>
  <c r="Q113"/>
  <c r="D113"/>
  <c r="D112"/>
  <c r="Q111"/>
  <c r="D111"/>
  <c r="D110"/>
  <c r="Q109"/>
  <c r="D109"/>
  <c r="D108"/>
  <c r="Q107"/>
  <c r="D107"/>
  <c r="D106"/>
  <c r="Q105"/>
  <c r="D105"/>
  <c r="D104"/>
  <c r="Q103"/>
  <c r="D103"/>
  <c r="D102"/>
  <c r="Q101"/>
  <c r="D101"/>
  <c r="D100"/>
  <c r="Q99"/>
  <c r="D99"/>
  <c r="D98"/>
  <c r="Q97"/>
  <c r="D97"/>
  <c r="D96"/>
  <c r="Q95"/>
  <c r="D95"/>
  <c r="D94"/>
  <c r="Q93"/>
  <c r="D93"/>
  <c r="D92"/>
  <c r="Q91"/>
  <c r="D91"/>
  <c r="D90"/>
  <c r="Q89"/>
  <c r="D89"/>
  <c r="D88"/>
  <c r="Q87"/>
  <c r="D87"/>
  <c r="Q86"/>
  <c r="D86"/>
  <c r="Q85"/>
  <c r="D85"/>
  <c r="Q84"/>
  <c r="D84"/>
  <c r="Q83"/>
  <c r="D83"/>
  <c r="Q82"/>
  <c r="D82"/>
  <c r="Q81"/>
  <c r="D81"/>
  <c r="Q80"/>
  <c r="D80"/>
  <c r="Q79"/>
  <c r="D79"/>
  <c r="Q78"/>
  <c r="D78"/>
  <c r="Q77"/>
  <c r="D77"/>
  <c r="Q76"/>
  <c r="M76"/>
  <c r="D76"/>
  <c r="Q75"/>
  <c r="D75"/>
  <c r="Q74"/>
  <c r="D74"/>
  <c r="Q73"/>
  <c r="D73"/>
  <c r="Q72"/>
  <c r="D72"/>
  <c r="Q71"/>
  <c r="D71"/>
  <c r="Q70"/>
  <c r="D70"/>
  <c r="Q69"/>
  <c r="D69"/>
  <c r="Q68"/>
  <c r="D68"/>
  <c r="Q67"/>
  <c r="D67"/>
  <c r="Q66"/>
  <c r="D66"/>
  <c r="Q65"/>
  <c r="D65"/>
  <c r="Q64"/>
  <c r="D64"/>
  <c r="Q63"/>
  <c r="D63"/>
  <c r="Q62"/>
  <c r="D62"/>
  <c r="Q61"/>
  <c r="D61"/>
  <c r="Q60"/>
  <c r="M60"/>
  <c r="D60"/>
  <c r="Q59"/>
  <c r="D59"/>
  <c r="Q58"/>
  <c r="D58"/>
  <c r="Q57"/>
  <c r="D57"/>
  <c r="Q56"/>
  <c r="D56"/>
  <c r="Q55"/>
  <c r="D55"/>
  <c r="Q54"/>
  <c r="D54"/>
  <c r="Q53"/>
  <c r="D53"/>
  <c r="Q52"/>
  <c r="D52"/>
  <c r="Q51"/>
  <c r="D51"/>
  <c r="D50"/>
  <c r="D49"/>
  <c r="Q48"/>
  <c r="D48"/>
  <c r="D47"/>
  <c r="D46"/>
  <c r="Q45"/>
  <c r="D45"/>
  <c r="D44"/>
  <c r="D43"/>
  <c r="D42"/>
  <c r="D41"/>
  <c r="Q40"/>
  <c r="D40"/>
  <c r="Q39"/>
  <c r="D39"/>
  <c r="M38"/>
  <c r="D38"/>
  <c r="D37"/>
  <c r="Q36"/>
  <c r="D36"/>
  <c r="D35"/>
  <c r="D34"/>
  <c r="Q33"/>
  <c r="D33"/>
  <c r="Q32"/>
  <c r="D32"/>
  <c r="D31"/>
  <c r="Q30"/>
  <c r="D30"/>
  <c r="Q29"/>
  <c r="D29"/>
  <c r="D28"/>
  <c r="D27"/>
  <c r="D26"/>
  <c r="D25"/>
  <c r="Q24"/>
  <c r="D24"/>
  <c r="D23"/>
  <c r="Q22"/>
  <c r="D22"/>
  <c r="D21"/>
  <c r="D20"/>
  <c r="D19"/>
  <c r="N18"/>
  <c r="N19" s="1"/>
  <c r="D18"/>
  <c r="D17"/>
  <c r="D16"/>
  <c r="Q15"/>
  <c r="D15"/>
  <c r="D14"/>
  <c r="Q13"/>
  <c r="D13"/>
  <c r="D12"/>
  <c r="Q11"/>
  <c r="D11"/>
  <c r="D10"/>
  <c r="Q9"/>
  <c r="D9"/>
  <c r="D8"/>
  <c r="R7"/>
  <c r="R8" s="1"/>
  <c r="J7"/>
  <c r="J10" s="1"/>
  <c r="D7"/>
  <c r="P6"/>
  <c r="P47" i="11"/>
  <c r="Q13" s="1"/>
  <c r="L47"/>
  <c r="H47"/>
  <c r="K7" s="1"/>
  <c r="D46"/>
  <c r="D45"/>
  <c r="D44"/>
  <c r="D43"/>
  <c r="D42"/>
  <c r="D41"/>
  <c r="D40"/>
  <c r="I39"/>
  <c r="D39"/>
  <c r="D38"/>
  <c r="I37"/>
  <c r="D37"/>
  <c r="D36"/>
  <c r="I35"/>
  <c r="D35"/>
  <c r="D34"/>
  <c r="I33"/>
  <c r="D33"/>
  <c r="M32"/>
  <c r="D32"/>
  <c r="D31"/>
  <c r="D30"/>
  <c r="D29"/>
  <c r="D28"/>
  <c r="D27"/>
  <c r="D26"/>
  <c r="D25"/>
  <c r="D24"/>
  <c r="D23"/>
  <c r="D22"/>
  <c r="D21"/>
  <c r="D20"/>
  <c r="D19"/>
  <c r="D18"/>
  <c r="D17"/>
  <c r="M16"/>
  <c r="I16"/>
  <c r="D16"/>
  <c r="D15"/>
  <c r="I14"/>
  <c r="D14"/>
  <c r="D13"/>
  <c r="I12"/>
  <c r="D12"/>
  <c r="D11"/>
  <c r="I10"/>
  <c r="D10"/>
  <c r="D9"/>
  <c r="S8"/>
  <c r="R8"/>
  <c r="R9" s="1"/>
  <c r="D8"/>
  <c r="J7"/>
  <c r="J9" s="1"/>
  <c r="I7"/>
  <c r="D7"/>
  <c r="P6"/>
  <c r="P131" i="10"/>
  <c r="Q13" s="1"/>
  <c r="L131"/>
  <c r="M126" s="1"/>
  <c r="H131"/>
  <c r="I130" s="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I108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Q14"/>
  <c r="D14"/>
  <c r="D13"/>
  <c r="D12"/>
  <c r="D11"/>
  <c r="D10"/>
  <c r="D9"/>
  <c r="D8"/>
  <c r="R7"/>
  <c r="N7"/>
  <c r="J7"/>
  <c r="D7"/>
  <c r="P47" i="9"/>
  <c r="Q23" s="1"/>
  <c r="L47"/>
  <c r="H47"/>
  <c r="I45" s="1"/>
  <c r="D46"/>
  <c r="M45"/>
  <c r="D45"/>
  <c r="D44"/>
  <c r="D43"/>
  <c r="D42"/>
  <c r="M41"/>
  <c r="D41"/>
  <c r="D40"/>
  <c r="D39"/>
  <c r="D38"/>
  <c r="M37"/>
  <c r="D37"/>
  <c r="D36"/>
  <c r="D35"/>
  <c r="D34"/>
  <c r="M33"/>
  <c r="D33"/>
  <c r="D32"/>
  <c r="D31"/>
  <c r="D30"/>
  <c r="M29"/>
  <c r="D29"/>
  <c r="D28"/>
  <c r="D27"/>
  <c r="D26"/>
  <c r="M25"/>
  <c r="D25"/>
  <c r="D24"/>
  <c r="D23"/>
  <c r="D22"/>
  <c r="M21"/>
  <c r="D21"/>
  <c r="D20"/>
  <c r="D19"/>
  <c r="D18"/>
  <c r="M17"/>
  <c r="D17"/>
  <c r="D16"/>
  <c r="D15"/>
  <c r="D14"/>
  <c r="M13"/>
  <c r="D13"/>
  <c r="D12"/>
  <c r="D11"/>
  <c r="D10"/>
  <c r="M9"/>
  <c r="D9"/>
  <c r="R8"/>
  <c r="R9" s="1"/>
  <c r="M8"/>
  <c r="D8"/>
  <c r="N7"/>
  <c r="N8" s="1"/>
  <c r="M7"/>
  <c r="J7"/>
  <c r="I7"/>
  <c r="D7"/>
  <c r="L6"/>
  <c r="H6"/>
  <c r="D7" i="8"/>
  <c r="F7" s="1"/>
  <c r="J7"/>
  <c r="N7"/>
  <c r="N9" s="1"/>
  <c r="N10" s="1"/>
  <c r="N11" s="1"/>
  <c r="N13" s="1"/>
  <c r="N14" s="1"/>
  <c r="N16" s="1"/>
  <c r="N18" s="1"/>
  <c r="N19" s="1"/>
  <c r="N20" s="1"/>
  <c r="N21" s="1"/>
  <c r="N22" s="1"/>
  <c r="N23" s="1"/>
  <c r="N24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R7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D8"/>
  <c r="D9"/>
  <c r="D10"/>
  <c r="J10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H131"/>
  <c r="I96" s="1"/>
  <c r="L131"/>
  <c r="P131"/>
  <c r="Q102" s="1"/>
  <c r="AS21" i="7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E21" i="6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N45" i="5"/>
  <c r="AN5" s="1"/>
  <c r="AM45"/>
  <c r="AM5" s="1"/>
  <c r="AG45"/>
  <c r="AG5" s="1"/>
  <c r="AF45"/>
  <c r="AF5"/>
  <c r="Z45"/>
  <c r="Z5" s="1"/>
  <c r="Y45"/>
  <c r="Y5" s="1"/>
  <c r="S45"/>
  <c r="S5" s="1"/>
  <c r="R45"/>
  <c r="R5" s="1"/>
  <c r="L45"/>
  <c r="L5" s="1"/>
  <c r="K45"/>
  <c r="K5" s="1"/>
  <c r="D45"/>
  <c r="D5" s="1"/>
  <c r="AY45" i="4"/>
  <c r="AY5" s="1"/>
  <c r="AX45"/>
  <c r="AX5" s="1"/>
  <c r="AW45"/>
  <c r="AW5" s="1"/>
  <c r="AP45"/>
  <c r="AP5" s="1"/>
  <c r="AO45"/>
  <c r="AO5" s="1"/>
  <c r="AN45"/>
  <c r="AN5" s="1"/>
  <c r="AG45"/>
  <c r="AG5" s="1"/>
  <c r="AF45"/>
  <c r="AF5" s="1"/>
  <c r="AE45"/>
  <c r="AE5" s="1"/>
  <c r="X45"/>
  <c r="X5" s="1"/>
  <c r="W45"/>
  <c r="W5" s="1"/>
  <c r="V45"/>
  <c r="V5" s="1"/>
  <c r="Q45"/>
  <c r="Q5" s="1"/>
  <c r="P45"/>
  <c r="P5" s="1"/>
  <c r="O45"/>
  <c r="O5" s="1"/>
  <c r="N45"/>
  <c r="N5" s="1"/>
  <c r="M45"/>
  <c r="M5" s="1"/>
  <c r="S7" i="3" l="1"/>
  <c r="R8"/>
  <c r="Q12" i="10"/>
  <c r="H6" i="11"/>
  <c r="I18"/>
  <c r="I20"/>
  <c r="I22"/>
  <c r="I24"/>
  <c r="I26"/>
  <c r="I28"/>
  <c r="I30"/>
  <c r="I32"/>
  <c r="Q10" i="13"/>
  <c r="Q14"/>
  <c r="Q18"/>
  <c r="Q22"/>
  <c r="Q26"/>
  <c r="Q30"/>
  <c r="Q34"/>
  <c r="Q38"/>
  <c r="Q42"/>
  <c r="Q46"/>
  <c r="Q11"/>
  <c r="Q15"/>
  <c r="Q19"/>
  <c r="Q23"/>
  <c r="Q27"/>
  <c r="Q31"/>
  <c r="Q35"/>
  <c r="Q39"/>
  <c r="Q43"/>
  <c r="Q8"/>
  <c r="Q16"/>
  <c r="Q32"/>
  <c r="Q40"/>
  <c r="Q9"/>
  <c r="Q17"/>
  <c r="Q25"/>
  <c r="Q33"/>
  <c r="Q41"/>
  <c r="Q12"/>
  <c r="Q28"/>
  <c r="Q44"/>
  <c r="Q13"/>
  <c r="Q29"/>
  <c r="Q45"/>
  <c r="Q20"/>
  <c r="Q36"/>
  <c r="I30" i="3"/>
  <c r="Q9"/>
  <c r="Q13"/>
  <c r="Q17"/>
  <c r="Q21"/>
  <c r="Q25"/>
  <c r="Q29"/>
  <c r="Q33"/>
  <c r="Q37"/>
  <c r="Q41"/>
  <c r="Q45"/>
  <c r="Q7"/>
  <c r="Q10"/>
  <c r="Q14"/>
  <c r="Q18"/>
  <c r="Q22"/>
  <c r="Q26"/>
  <c r="Q30"/>
  <c r="Q34"/>
  <c r="Q38"/>
  <c r="Q42"/>
  <c r="Q46"/>
  <c r="Q8"/>
  <c r="Q16"/>
  <c r="Q24"/>
  <c r="Q32"/>
  <c r="Q40"/>
  <c r="Q48"/>
  <c r="Q19"/>
  <c r="Q28"/>
  <c r="Q39"/>
  <c r="Q11"/>
  <c r="Q20"/>
  <c r="Q31"/>
  <c r="Q43"/>
  <c r="Q12"/>
  <c r="Q23"/>
  <c r="Q35"/>
  <c r="Q44"/>
  <c r="Q15"/>
  <c r="Q39" i="9"/>
  <c r="F8" i="8"/>
  <c r="F9" s="1"/>
  <c r="F10" s="1"/>
  <c r="F11" s="1"/>
  <c r="F12" s="1"/>
  <c r="F13" s="1"/>
  <c r="F14" s="1"/>
  <c r="F15" s="1"/>
  <c r="F16" s="1"/>
  <c r="F17" s="1"/>
  <c r="F18" s="1"/>
  <c r="F19" s="1"/>
  <c r="I9" i="11"/>
  <c r="I11"/>
  <c r="I13"/>
  <c r="I15"/>
  <c r="I34"/>
  <c r="I36"/>
  <c r="I38"/>
  <c r="Q10"/>
  <c r="Q14"/>
  <c r="Q18"/>
  <c r="Q22"/>
  <c r="Q26"/>
  <c r="Q31"/>
  <c r="Q35"/>
  <c r="Q39"/>
  <c r="Q43"/>
  <c r="Q8"/>
  <c r="Q11"/>
  <c r="Q15"/>
  <c r="Q19"/>
  <c r="Q23"/>
  <c r="Q27"/>
  <c r="Q32"/>
  <c r="Q36"/>
  <c r="Q40"/>
  <c r="Q44"/>
  <c r="Q28"/>
  <c r="Q16"/>
  <c r="Q24"/>
  <c r="Q33"/>
  <c r="Q41"/>
  <c r="Q9"/>
  <c r="Q17"/>
  <c r="Q25"/>
  <c r="Q34"/>
  <c r="Q42"/>
  <c r="Q20"/>
  <c r="Q37"/>
  <c r="Q21"/>
  <c r="Q38"/>
  <c r="Q12"/>
  <c r="Q29"/>
  <c r="Q45"/>
  <c r="Q130" i="12"/>
  <c r="Q118"/>
  <c r="Q116"/>
  <c r="Q114"/>
  <c r="Q112"/>
  <c r="Q110"/>
  <c r="Q108"/>
  <c r="Q106"/>
  <c r="Q104"/>
  <c r="Q102"/>
  <c r="Q100"/>
  <c r="Q98"/>
  <c r="Q96"/>
  <c r="Q94"/>
  <c r="Q92"/>
  <c r="Q90"/>
  <c r="Q88"/>
  <c r="U11" i="3"/>
  <c r="U15"/>
  <c r="U19"/>
  <c r="U23"/>
  <c r="U27"/>
  <c r="U31"/>
  <c r="U35"/>
  <c r="U39"/>
  <c r="U43"/>
  <c r="U47"/>
  <c r="U8"/>
  <c r="U12"/>
  <c r="U16"/>
  <c r="U20"/>
  <c r="U24"/>
  <c r="U28"/>
  <c r="U32"/>
  <c r="U36"/>
  <c r="U40"/>
  <c r="U44"/>
  <c r="U48"/>
  <c r="U10"/>
  <c r="U18"/>
  <c r="U26"/>
  <c r="U34"/>
  <c r="U42"/>
  <c r="U17"/>
  <c r="U29"/>
  <c r="U38"/>
  <c r="U7"/>
  <c r="U9"/>
  <c r="U21"/>
  <c r="U30"/>
  <c r="U41"/>
  <c r="U13"/>
  <c r="U22"/>
  <c r="U33"/>
  <c r="U45"/>
  <c r="Q47"/>
  <c r="U46"/>
  <c r="Q37" i="13"/>
  <c r="P6" i="9"/>
  <c r="Q12"/>
  <c r="Q16"/>
  <c r="Q20"/>
  <c r="Q24"/>
  <c r="Q28"/>
  <c r="Q32"/>
  <c r="Q36"/>
  <c r="Q40"/>
  <c r="Q44"/>
  <c r="Q9"/>
  <c r="Q13"/>
  <c r="Q17"/>
  <c r="Q21"/>
  <c r="Q25"/>
  <c r="Q29"/>
  <c r="Q33"/>
  <c r="Q37"/>
  <c r="Q41"/>
  <c r="Q45"/>
  <c r="Q10"/>
  <c r="Q18"/>
  <c r="Q26"/>
  <c r="Q34"/>
  <c r="Q42"/>
  <c r="Q11"/>
  <c r="Q19"/>
  <c r="Q27"/>
  <c r="Q35"/>
  <c r="Q43"/>
  <c r="Q14"/>
  <c r="Q30"/>
  <c r="Q46"/>
  <c r="Q15"/>
  <c r="Q31"/>
  <c r="Q8"/>
  <c r="Q22"/>
  <c r="Q38"/>
  <c r="I17" i="11"/>
  <c r="I19"/>
  <c r="I21"/>
  <c r="I23"/>
  <c r="I25"/>
  <c r="I27"/>
  <c r="I29"/>
  <c r="I31"/>
  <c r="R9" i="13"/>
  <c r="S8"/>
  <c r="I44" i="3"/>
  <c r="I45"/>
  <c r="I37"/>
  <c r="I29"/>
  <c r="I21"/>
  <c r="I13"/>
  <c r="X6"/>
  <c r="Y8"/>
  <c r="Y12"/>
  <c r="Y16"/>
  <c r="Y20"/>
  <c r="Y24"/>
  <c r="Y28"/>
  <c r="Y32"/>
  <c r="Y36"/>
  <c r="Y40"/>
  <c r="Y44"/>
  <c r="Y7"/>
  <c r="Y9"/>
  <c r="Y13"/>
  <c r="Y17"/>
  <c r="Y21"/>
  <c r="Y25"/>
  <c r="Y29"/>
  <c r="Y33"/>
  <c r="Y37"/>
  <c r="Y41"/>
  <c r="Y45"/>
  <c r="Y10"/>
  <c r="Y18"/>
  <c r="Y26"/>
  <c r="Y34"/>
  <c r="Y11"/>
  <c r="Y19"/>
  <c r="Y27"/>
  <c r="Y35"/>
  <c r="Y43"/>
  <c r="Y22"/>
  <c r="Y38"/>
  <c r="Y47"/>
  <c r="Y23"/>
  <c r="Y39"/>
  <c r="Y14"/>
  <c r="Y30"/>
  <c r="Y42"/>
  <c r="Q36"/>
  <c r="U37"/>
  <c r="Y31"/>
  <c r="Q46" i="11"/>
  <c r="Q21" i="13"/>
  <c r="M14"/>
  <c r="M22"/>
  <c r="M30"/>
  <c r="M38"/>
  <c r="M10"/>
  <c r="M18"/>
  <c r="M26"/>
  <c r="M34"/>
  <c r="M42"/>
  <c r="M9"/>
  <c r="L6"/>
  <c r="M11"/>
  <c r="M15"/>
  <c r="M19"/>
  <c r="M27"/>
  <c r="M31"/>
  <c r="M35"/>
  <c r="M39"/>
  <c r="M43"/>
  <c r="M13"/>
  <c r="M17"/>
  <c r="M21"/>
  <c r="M25"/>
  <c r="M29"/>
  <c r="M33"/>
  <c r="M37"/>
  <c r="M41"/>
  <c r="M23"/>
  <c r="M12"/>
  <c r="M16"/>
  <c r="M20"/>
  <c r="M24"/>
  <c r="M28"/>
  <c r="M32"/>
  <c r="M36"/>
  <c r="M40"/>
  <c r="M44"/>
  <c r="D47"/>
  <c r="E10" s="1"/>
  <c r="K7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M108" i="12"/>
  <c r="M20"/>
  <c r="M92"/>
  <c r="M56"/>
  <c r="M72"/>
  <c r="M88"/>
  <c r="M104"/>
  <c r="M27"/>
  <c r="M34"/>
  <c r="M48"/>
  <c r="M50"/>
  <c r="M52"/>
  <c r="M68"/>
  <c r="M84"/>
  <c r="M100"/>
  <c r="M116"/>
  <c r="M64"/>
  <c r="M80"/>
  <c r="M96"/>
  <c r="M112"/>
  <c r="L6"/>
  <c r="M18"/>
  <c r="M29"/>
  <c r="M43"/>
  <c r="M53"/>
  <c r="M57"/>
  <c r="M61"/>
  <c r="M65"/>
  <c r="M69"/>
  <c r="M73"/>
  <c r="M77"/>
  <c r="M81"/>
  <c r="M85"/>
  <c r="M89"/>
  <c r="M93"/>
  <c r="M97"/>
  <c r="M101"/>
  <c r="M105"/>
  <c r="M109"/>
  <c r="M113"/>
  <c r="M117"/>
  <c r="M122"/>
  <c r="M19"/>
  <c r="M21"/>
  <c r="M26"/>
  <c r="M30"/>
  <c r="M35"/>
  <c r="M37"/>
  <c r="M39"/>
  <c r="M47"/>
  <c r="M54"/>
  <c r="M58"/>
  <c r="M62"/>
  <c r="M66"/>
  <c r="M70"/>
  <c r="M74"/>
  <c r="M78"/>
  <c r="M82"/>
  <c r="M86"/>
  <c r="M90"/>
  <c r="M94"/>
  <c r="M98"/>
  <c r="M102"/>
  <c r="M106"/>
  <c r="M110"/>
  <c r="M114"/>
  <c r="M118"/>
  <c r="M126"/>
  <c r="M31"/>
  <c r="M33"/>
  <c r="M40"/>
  <c r="M42"/>
  <c r="M44"/>
  <c r="M55"/>
  <c r="M59"/>
  <c r="M63"/>
  <c r="M67"/>
  <c r="M71"/>
  <c r="M75"/>
  <c r="M79"/>
  <c r="M83"/>
  <c r="M87"/>
  <c r="M91"/>
  <c r="M95"/>
  <c r="M99"/>
  <c r="M103"/>
  <c r="M107"/>
  <c r="M111"/>
  <c r="M115"/>
  <c r="M119"/>
  <c r="M121"/>
  <c r="I52"/>
  <c r="I54"/>
  <c r="I56"/>
  <c r="I58"/>
  <c r="I60"/>
  <c r="I62"/>
  <c r="I64"/>
  <c r="I65"/>
  <c r="I67"/>
  <c r="I69"/>
  <c r="I71"/>
  <c r="I73"/>
  <c r="I75"/>
  <c r="I77"/>
  <c r="I79"/>
  <c r="I80"/>
  <c r="I81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4"/>
  <c r="I105"/>
  <c r="I106"/>
  <c r="I107"/>
  <c r="I108"/>
  <c r="I109"/>
  <c r="I110"/>
  <c r="I111"/>
  <c r="I112"/>
  <c r="I113"/>
  <c r="I114"/>
  <c r="I115"/>
  <c r="I116"/>
  <c r="I117"/>
  <c r="I22"/>
  <c r="I43"/>
  <c r="I53"/>
  <c r="I55"/>
  <c r="I57"/>
  <c r="I59"/>
  <c r="I61"/>
  <c r="I63"/>
  <c r="I66"/>
  <c r="I68"/>
  <c r="I70"/>
  <c r="I72"/>
  <c r="I74"/>
  <c r="I76"/>
  <c r="I78"/>
  <c r="I82"/>
  <c r="I103"/>
  <c r="I26"/>
  <c r="I44"/>
  <c r="I21"/>
  <c r="I28"/>
  <c r="I42"/>
  <c r="I118"/>
  <c r="I119"/>
  <c r="I120"/>
  <c r="I13"/>
  <c r="I19"/>
  <c r="I17"/>
  <c r="I20"/>
  <c r="I27"/>
  <c r="I45"/>
  <c r="Q7"/>
  <c r="Q14"/>
  <c r="Q16"/>
  <c r="Q23"/>
  <c r="Q25"/>
  <c r="Q26"/>
  <c r="Q27"/>
  <c r="Q31"/>
  <c r="Q34"/>
  <c r="Q37"/>
  <c r="Q46"/>
  <c r="Q49"/>
  <c r="Q120"/>
  <c r="Q123"/>
  <c r="Q125"/>
  <c r="Q8"/>
  <c r="Q10"/>
  <c r="Q12"/>
  <c r="Q17"/>
  <c r="Q18"/>
  <c r="Q19"/>
  <c r="Q20"/>
  <c r="Q21"/>
  <c r="Q28"/>
  <c r="Q35"/>
  <c r="Q38"/>
  <c r="Q41"/>
  <c r="Q42"/>
  <c r="Q43"/>
  <c r="Q44"/>
  <c r="Q47"/>
  <c r="Q50"/>
  <c r="Q121"/>
  <c r="M24" i="11"/>
  <c r="M20"/>
  <c r="M36"/>
  <c r="M12"/>
  <c r="M28"/>
  <c r="M10"/>
  <c r="M14"/>
  <c r="M18"/>
  <c r="M22"/>
  <c r="M26"/>
  <c r="M30"/>
  <c r="M34"/>
  <c r="M38"/>
  <c r="L6"/>
  <c r="M11"/>
  <c r="M15"/>
  <c r="M19"/>
  <c r="M23"/>
  <c r="M27"/>
  <c r="M31"/>
  <c r="M35"/>
  <c r="M39"/>
  <c r="M41"/>
  <c r="D47"/>
  <c r="E11" s="1"/>
  <c r="M9"/>
  <c r="M13"/>
  <c r="M17"/>
  <c r="M21"/>
  <c r="M25"/>
  <c r="M29"/>
  <c r="M33"/>
  <c r="M37"/>
  <c r="M40"/>
  <c r="M42"/>
  <c r="M43"/>
  <c r="M44"/>
  <c r="I40"/>
  <c r="I41"/>
  <c r="I42"/>
  <c r="I43"/>
  <c r="I44"/>
  <c r="I45"/>
  <c r="M7" i="10"/>
  <c r="I44"/>
  <c r="I40"/>
  <c r="I104"/>
  <c r="I72"/>
  <c r="I76"/>
  <c r="M106"/>
  <c r="M51"/>
  <c r="M83"/>
  <c r="M115"/>
  <c r="M8"/>
  <c r="M42"/>
  <c r="M74"/>
  <c r="M22"/>
  <c r="M10"/>
  <c r="M24"/>
  <c r="M33"/>
  <c r="M56"/>
  <c r="M65"/>
  <c r="M88"/>
  <c r="M97"/>
  <c r="M120"/>
  <c r="M16"/>
  <c r="I28"/>
  <c r="M40"/>
  <c r="M49"/>
  <c r="I60"/>
  <c r="M72"/>
  <c r="M81"/>
  <c r="I92"/>
  <c r="M104"/>
  <c r="M113"/>
  <c r="M26"/>
  <c r="M35"/>
  <c r="I56"/>
  <c r="M58"/>
  <c r="M67"/>
  <c r="I88"/>
  <c r="M90"/>
  <c r="M99"/>
  <c r="I120"/>
  <c r="M122"/>
  <c r="M13"/>
  <c r="M14"/>
  <c r="M18"/>
  <c r="M20"/>
  <c r="M29"/>
  <c r="M31"/>
  <c r="M36"/>
  <c r="M38"/>
  <c r="M45"/>
  <c r="M47"/>
  <c r="M52"/>
  <c r="M54"/>
  <c r="M61"/>
  <c r="M63"/>
  <c r="M68"/>
  <c r="M70"/>
  <c r="M77"/>
  <c r="M79"/>
  <c r="M84"/>
  <c r="M86"/>
  <c r="M93"/>
  <c r="M95"/>
  <c r="M100"/>
  <c r="M102"/>
  <c r="M109"/>
  <c r="M111"/>
  <c r="M116"/>
  <c r="M118"/>
  <c r="L6"/>
  <c r="M19"/>
  <c r="I21"/>
  <c r="M28"/>
  <c r="M30"/>
  <c r="I32"/>
  <c r="M37"/>
  <c r="M39"/>
  <c r="M44"/>
  <c r="M46"/>
  <c r="I48"/>
  <c r="M53"/>
  <c r="M55"/>
  <c r="M60"/>
  <c r="M62"/>
  <c r="I64"/>
  <c r="M69"/>
  <c r="M71"/>
  <c r="M76"/>
  <c r="M78"/>
  <c r="I80"/>
  <c r="M85"/>
  <c r="M87"/>
  <c r="M92"/>
  <c r="M94"/>
  <c r="I96"/>
  <c r="M101"/>
  <c r="M103"/>
  <c r="M108"/>
  <c r="M110"/>
  <c r="I112"/>
  <c r="M117"/>
  <c r="M119"/>
  <c r="M9"/>
  <c r="M11"/>
  <c r="I13"/>
  <c r="I14"/>
  <c r="I15"/>
  <c r="M21"/>
  <c r="M23"/>
  <c r="I25"/>
  <c r="M27"/>
  <c r="M32"/>
  <c r="M34"/>
  <c r="I36"/>
  <c r="M41"/>
  <c r="M43"/>
  <c r="M48"/>
  <c r="M50"/>
  <c r="I52"/>
  <c r="M57"/>
  <c r="M59"/>
  <c r="M64"/>
  <c r="M66"/>
  <c r="I68"/>
  <c r="M73"/>
  <c r="M75"/>
  <c r="M80"/>
  <c r="M82"/>
  <c r="I84"/>
  <c r="M89"/>
  <c r="M91"/>
  <c r="M96"/>
  <c r="M98"/>
  <c r="I100"/>
  <c r="M105"/>
  <c r="M107"/>
  <c r="M112"/>
  <c r="M114"/>
  <c r="I116"/>
  <c r="M121"/>
  <c r="M123"/>
  <c r="I10"/>
  <c r="I18"/>
  <c r="I22"/>
  <c r="I29"/>
  <c r="I33"/>
  <c r="I37"/>
  <c r="I41"/>
  <c r="I45"/>
  <c r="I49"/>
  <c r="I53"/>
  <c r="I57"/>
  <c r="I61"/>
  <c r="I65"/>
  <c r="I69"/>
  <c r="I73"/>
  <c r="I77"/>
  <c r="I81"/>
  <c r="I85"/>
  <c r="I89"/>
  <c r="I93"/>
  <c r="I97"/>
  <c r="I101"/>
  <c r="I105"/>
  <c r="I109"/>
  <c r="I113"/>
  <c r="I117"/>
  <c r="I121"/>
  <c r="H6"/>
  <c r="I11"/>
  <c r="I16"/>
  <c r="I19"/>
  <c r="I23"/>
  <c r="I26"/>
  <c r="I30"/>
  <c r="I34"/>
  <c r="I38"/>
  <c r="I42"/>
  <c r="I46"/>
  <c r="I50"/>
  <c r="I54"/>
  <c r="I58"/>
  <c r="I62"/>
  <c r="I66"/>
  <c r="I70"/>
  <c r="I74"/>
  <c r="I78"/>
  <c r="I82"/>
  <c r="I86"/>
  <c r="I90"/>
  <c r="I94"/>
  <c r="I98"/>
  <c r="I102"/>
  <c r="I106"/>
  <c r="I110"/>
  <c r="I114"/>
  <c r="I118"/>
  <c r="I122"/>
  <c r="I126"/>
  <c r="I7"/>
  <c r="I12"/>
  <c r="I17"/>
  <c r="I20"/>
  <c r="I24"/>
  <c r="I27"/>
  <c r="I31"/>
  <c r="I35"/>
  <c r="I39"/>
  <c r="I43"/>
  <c r="I47"/>
  <c r="I51"/>
  <c r="I55"/>
  <c r="I59"/>
  <c r="I63"/>
  <c r="I67"/>
  <c r="I71"/>
  <c r="I75"/>
  <c r="I79"/>
  <c r="I83"/>
  <c r="I87"/>
  <c r="I91"/>
  <c r="I95"/>
  <c r="I99"/>
  <c r="I103"/>
  <c r="I107"/>
  <c r="I111"/>
  <c r="I115"/>
  <c r="I119"/>
  <c r="I123"/>
  <c r="M12" i="9"/>
  <c r="M16"/>
  <c r="M20"/>
  <c r="M24"/>
  <c r="M28"/>
  <c r="M32"/>
  <c r="M36"/>
  <c r="M40"/>
  <c r="M44"/>
  <c r="M11"/>
  <c r="M15"/>
  <c r="M19"/>
  <c r="M23"/>
  <c r="M27"/>
  <c r="M31"/>
  <c r="M35"/>
  <c r="M39"/>
  <c r="M43"/>
  <c r="M10"/>
  <c r="M14"/>
  <c r="M18"/>
  <c r="M22"/>
  <c r="M26"/>
  <c r="M30"/>
  <c r="M34"/>
  <c r="M38"/>
  <c r="M42"/>
  <c r="D131" i="8"/>
  <c r="E130" s="1"/>
  <c r="F20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J9" i="3"/>
  <c r="K8"/>
  <c r="W7"/>
  <c r="V8"/>
  <c r="S8"/>
  <c r="R9"/>
  <c r="D49"/>
  <c r="E13" s="1"/>
  <c r="F8"/>
  <c r="Z9"/>
  <c r="AA8"/>
  <c r="N9"/>
  <c r="E47"/>
  <c r="I7"/>
  <c r="I11"/>
  <c r="I15"/>
  <c r="I19"/>
  <c r="I23"/>
  <c r="I27"/>
  <c r="I31"/>
  <c r="I35"/>
  <c r="I39"/>
  <c r="I43"/>
  <c r="I8"/>
  <c r="I12"/>
  <c r="I16"/>
  <c r="I20"/>
  <c r="I24"/>
  <c r="I28"/>
  <c r="I32"/>
  <c r="I36"/>
  <c r="I40"/>
  <c r="Q129" i="10"/>
  <c r="Q127"/>
  <c r="Q124"/>
  <c r="Q16"/>
  <c r="Q15"/>
  <c r="P6"/>
  <c r="Q130"/>
  <c r="Q128"/>
  <c r="Q126"/>
  <c r="Q125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11"/>
  <c r="Q10"/>
  <c r="Q9"/>
  <c r="Q24"/>
  <c r="Q23"/>
  <c r="Q22"/>
  <c r="Q21"/>
  <c r="Q20"/>
  <c r="Q19"/>
  <c r="Q18"/>
  <c r="Q17"/>
  <c r="Q8"/>
  <c r="Q7"/>
  <c r="E10" i="11"/>
  <c r="E14"/>
  <c r="E18"/>
  <c r="E22"/>
  <c r="J9" i="9"/>
  <c r="K9" s="1"/>
  <c r="K7"/>
  <c r="N8" i="10"/>
  <c r="N9" s="1"/>
  <c r="N10" s="1"/>
  <c r="N11" s="1"/>
  <c r="O7"/>
  <c r="D131" i="12"/>
  <c r="D6" s="1"/>
  <c r="D47" i="9"/>
  <c r="D6" s="1"/>
  <c r="I11" i="12"/>
  <c r="I15"/>
  <c r="I24"/>
  <c r="I33"/>
  <c r="I34"/>
  <c r="I35"/>
  <c r="I36"/>
  <c r="I47"/>
  <c r="I48"/>
  <c r="I49"/>
  <c r="I9" i="13"/>
  <c r="I9" i="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H6" i="12"/>
  <c r="I7"/>
  <c r="I12"/>
  <c r="I16"/>
  <c r="I25"/>
  <c r="I37"/>
  <c r="I38"/>
  <c r="I39"/>
  <c r="I40"/>
  <c r="I41"/>
  <c r="I50"/>
  <c r="I51"/>
  <c r="Q127"/>
  <c r="Q129"/>
  <c r="O9" i="13"/>
  <c r="S7" i="10"/>
  <c r="K7" i="12"/>
  <c r="I10"/>
  <c r="I14"/>
  <c r="I18"/>
  <c r="I23"/>
  <c r="I29"/>
  <c r="I30"/>
  <c r="I31"/>
  <c r="I32"/>
  <c r="I46"/>
  <c r="I121"/>
  <c r="I122"/>
  <c r="Q126"/>
  <c r="Q128"/>
  <c r="H6" i="13"/>
  <c r="R10"/>
  <c r="S9"/>
  <c r="E38"/>
  <c r="E25"/>
  <c r="N11"/>
  <c r="O10"/>
  <c r="J9"/>
  <c r="F7"/>
  <c r="J11" i="12"/>
  <c r="K10"/>
  <c r="R9"/>
  <c r="S8"/>
  <c r="F7"/>
  <c r="N20"/>
  <c r="O19"/>
  <c r="S7"/>
  <c r="O18"/>
  <c r="N9" i="11"/>
  <c r="R10"/>
  <c r="S9"/>
  <c r="E34"/>
  <c r="E42"/>
  <c r="E26"/>
  <c r="E43"/>
  <c r="E35"/>
  <c r="J10"/>
  <c r="K9"/>
  <c r="F7"/>
  <c r="J10" i="10"/>
  <c r="K7"/>
  <c r="R8"/>
  <c r="O9"/>
  <c r="D131"/>
  <c r="E8" s="1"/>
  <c r="F7"/>
  <c r="J10" i="9"/>
  <c r="E24"/>
  <c r="N9"/>
  <c r="O8"/>
  <c r="R10"/>
  <c r="S9"/>
  <c r="O7"/>
  <c r="S8"/>
  <c r="F7"/>
  <c r="M7" i="8"/>
  <c r="O7"/>
  <c r="M10"/>
  <c r="M13"/>
  <c r="O13"/>
  <c r="M16"/>
  <c r="O16"/>
  <c r="M19"/>
  <c r="O19"/>
  <c r="M21"/>
  <c r="O21"/>
  <c r="M23"/>
  <c r="O23"/>
  <c r="M26"/>
  <c r="O26"/>
  <c r="M28"/>
  <c r="O28"/>
  <c r="M30"/>
  <c r="O30"/>
  <c r="M32"/>
  <c r="O32"/>
  <c r="M34"/>
  <c r="O34"/>
  <c r="M36"/>
  <c r="O36"/>
  <c r="M38"/>
  <c r="O38"/>
  <c r="M40"/>
  <c r="O40"/>
  <c r="M42"/>
  <c r="O42"/>
  <c r="M44"/>
  <c r="O44"/>
  <c r="M46"/>
  <c r="O46"/>
  <c r="M48"/>
  <c r="O48"/>
  <c r="M50"/>
  <c r="O50"/>
  <c r="M52"/>
  <c r="O52"/>
  <c r="M54"/>
  <c r="O54"/>
  <c r="M56"/>
  <c r="O56"/>
  <c r="M58"/>
  <c r="O58"/>
  <c r="M60"/>
  <c r="O60"/>
  <c r="M62"/>
  <c r="O62"/>
  <c r="M64"/>
  <c r="O64"/>
  <c r="M66"/>
  <c r="O66"/>
  <c r="M68"/>
  <c r="O68"/>
  <c r="M70"/>
  <c r="O70"/>
  <c r="L6"/>
  <c r="M9"/>
  <c r="O9"/>
  <c r="M11"/>
  <c r="M14"/>
  <c r="M18"/>
  <c r="M20"/>
  <c r="M22"/>
  <c r="M24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2"/>
  <c r="M74"/>
  <c r="M76"/>
  <c r="M78"/>
  <c r="M80"/>
  <c r="M82"/>
  <c r="M84"/>
  <c r="M86"/>
  <c r="M88"/>
  <c r="M90"/>
  <c r="M92"/>
  <c r="M94"/>
  <c r="M96"/>
  <c r="M98"/>
  <c r="M100"/>
  <c r="M73"/>
  <c r="M75"/>
  <c r="M77"/>
  <c r="M79"/>
  <c r="M81"/>
  <c r="M83"/>
  <c r="M85"/>
  <c r="M87"/>
  <c r="M89"/>
  <c r="M91"/>
  <c r="M93"/>
  <c r="G15"/>
  <c r="E34"/>
  <c r="E66"/>
  <c r="E93"/>
  <c r="I130"/>
  <c r="Q128"/>
  <c r="Q127"/>
  <c r="M126"/>
  <c r="Q125"/>
  <c r="Q123"/>
  <c r="Q122"/>
  <c r="I122"/>
  <c r="M121"/>
  <c r="Q120"/>
  <c r="I120"/>
  <c r="M119"/>
  <c r="Q118"/>
  <c r="I118"/>
  <c r="M117"/>
  <c r="Q116"/>
  <c r="I116"/>
  <c r="M115"/>
  <c r="Q114"/>
  <c r="I114"/>
  <c r="M113"/>
  <c r="Q112"/>
  <c r="I112"/>
  <c r="M111"/>
  <c r="Q110"/>
  <c r="I110"/>
  <c r="M109"/>
  <c r="Q108"/>
  <c r="I108"/>
  <c r="M107"/>
  <c r="Q106"/>
  <c r="I106"/>
  <c r="M105"/>
  <c r="Q104"/>
  <c r="I104"/>
  <c r="M103"/>
  <c r="I102"/>
  <c r="I100"/>
  <c r="E100"/>
  <c r="I98"/>
  <c r="E84"/>
  <c r="K73"/>
  <c r="P6"/>
  <c r="Q8"/>
  <c r="S8"/>
  <c r="Q9"/>
  <c r="S9"/>
  <c r="Q11"/>
  <c r="S11"/>
  <c r="Q12"/>
  <c r="S12"/>
  <c r="Q14"/>
  <c r="S14"/>
  <c r="Q15"/>
  <c r="S15"/>
  <c r="Q18"/>
  <c r="S18"/>
  <c r="Q20"/>
  <c r="S20"/>
  <c r="Q22"/>
  <c r="S22"/>
  <c r="Q24"/>
  <c r="S24"/>
  <c r="Q25"/>
  <c r="S25"/>
  <c r="Q27"/>
  <c r="S27"/>
  <c r="Q29"/>
  <c r="S29"/>
  <c r="Q31"/>
  <c r="S31"/>
  <c r="Q33"/>
  <c r="S33"/>
  <c r="Q35"/>
  <c r="S35"/>
  <c r="Q37"/>
  <c r="S37"/>
  <c r="Q39"/>
  <c r="S39"/>
  <c r="Q41"/>
  <c r="S41"/>
  <c r="Q43"/>
  <c r="S43"/>
  <c r="Q45"/>
  <c r="S45"/>
  <c r="Q47"/>
  <c r="S47"/>
  <c r="Q49"/>
  <c r="S49"/>
  <c r="Q51"/>
  <c r="S51"/>
  <c r="Q53"/>
  <c r="S53"/>
  <c r="Q55"/>
  <c r="S55"/>
  <c r="Q57"/>
  <c r="S57"/>
  <c r="Q59"/>
  <c r="S59"/>
  <c r="Q61"/>
  <c r="S61"/>
  <c r="Q63"/>
  <c r="S63"/>
  <c r="Q65"/>
  <c r="S65"/>
  <c r="Q67"/>
  <c r="S67"/>
  <c r="Q69"/>
  <c r="S69"/>
  <c r="Q7"/>
  <c r="S7"/>
  <c r="Q10"/>
  <c r="S10"/>
  <c r="Q13"/>
  <c r="Q16"/>
  <c r="Q17"/>
  <c r="Q19"/>
  <c r="Q21"/>
  <c r="Q23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68"/>
  <c r="Q70"/>
  <c r="Q71"/>
  <c r="S71"/>
  <c r="Q73"/>
  <c r="Q75"/>
  <c r="Q77"/>
  <c r="Q79"/>
  <c r="Q81"/>
  <c r="Q83"/>
  <c r="Q85"/>
  <c r="Q87"/>
  <c r="Q89"/>
  <c r="Q91"/>
  <c r="Q93"/>
  <c r="Q95"/>
  <c r="Q97"/>
  <c r="Q99"/>
  <c r="Q101"/>
  <c r="Q72"/>
  <c r="S72"/>
  <c r="Q74"/>
  <c r="Q76"/>
  <c r="Q78"/>
  <c r="Q80"/>
  <c r="Q82"/>
  <c r="Q84"/>
  <c r="Q86"/>
  <c r="Q88"/>
  <c r="Q90"/>
  <c r="Q92"/>
  <c r="Q94"/>
  <c r="H6"/>
  <c r="I11"/>
  <c r="K11"/>
  <c r="I14"/>
  <c r="K14"/>
  <c r="I17"/>
  <c r="K17"/>
  <c r="I18"/>
  <c r="K18"/>
  <c r="I20"/>
  <c r="K20"/>
  <c r="I22"/>
  <c r="K22"/>
  <c r="I24"/>
  <c r="K24"/>
  <c r="I27"/>
  <c r="K27"/>
  <c r="I29"/>
  <c r="K29"/>
  <c r="I31"/>
  <c r="K31"/>
  <c r="I33"/>
  <c r="K33"/>
  <c r="I35"/>
  <c r="K35"/>
  <c r="I37"/>
  <c r="K37"/>
  <c r="I39"/>
  <c r="K39"/>
  <c r="I41"/>
  <c r="K41"/>
  <c r="I43"/>
  <c r="K43"/>
  <c r="I45"/>
  <c r="K45"/>
  <c r="I47"/>
  <c r="K47"/>
  <c r="I49"/>
  <c r="K49"/>
  <c r="I51"/>
  <c r="K51"/>
  <c r="I53"/>
  <c r="K53"/>
  <c r="I55"/>
  <c r="K55"/>
  <c r="I57"/>
  <c r="K57"/>
  <c r="I59"/>
  <c r="K59"/>
  <c r="I61"/>
  <c r="K61"/>
  <c r="I63"/>
  <c r="K63"/>
  <c r="I65"/>
  <c r="K65"/>
  <c r="I67"/>
  <c r="K67"/>
  <c r="I69"/>
  <c r="K69"/>
  <c r="I71"/>
  <c r="K71"/>
  <c r="I7"/>
  <c r="I10"/>
  <c r="K10"/>
  <c r="I12"/>
  <c r="I13"/>
  <c r="I15"/>
  <c r="I16"/>
  <c r="I19"/>
  <c r="I21"/>
  <c r="I23"/>
  <c r="I25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3"/>
  <c r="I75"/>
  <c r="I77"/>
  <c r="I79"/>
  <c r="I81"/>
  <c r="I83"/>
  <c r="I85"/>
  <c r="I87"/>
  <c r="I89"/>
  <c r="I91"/>
  <c r="I93"/>
  <c r="I95"/>
  <c r="I97"/>
  <c r="I99"/>
  <c r="I101"/>
  <c r="I72"/>
  <c r="K72"/>
  <c r="I74"/>
  <c r="I76"/>
  <c r="I78"/>
  <c r="I80"/>
  <c r="I82"/>
  <c r="I84"/>
  <c r="I86"/>
  <c r="I88"/>
  <c r="I90"/>
  <c r="I92"/>
  <c r="I94"/>
  <c r="Q130"/>
  <c r="Q129"/>
  <c r="Q126"/>
  <c r="I126"/>
  <c r="Q124"/>
  <c r="I123"/>
  <c r="M122"/>
  <c r="Q121"/>
  <c r="I121"/>
  <c r="M120"/>
  <c r="Q119"/>
  <c r="I119"/>
  <c r="M118"/>
  <c r="Q117"/>
  <c r="I117"/>
  <c r="M116"/>
  <c r="Q115"/>
  <c r="I115"/>
  <c r="M114"/>
  <c r="Q113"/>
  <c r="I113"/>
  <c r="M112"/>
  <c r="Q111"/>
  <c r="I111"/>
  <c r="M110"/>
  <c r="Q109"/>
  <c r="I109"/>
  <c r="M108"/>
  <c r="Q107"/>
  <c r="I107"/>
  <c r="M106"/>
  <c r="Q105"/>
  <c r="I105"/>
  <c r="M104"/>
  <c r="Q103"/>
  <c r="I103"/>
  <c r="M102"/>
  <c r="M101"/>
  <c r="Q100"/>
  <c r="M99"/>
  <c r="Q98"/>
  <c r="M97"/>
  <c r="Q96"/>
  <c r="M95"/>
  <c r="S73"/>
  <c r="O72"/>
  <c r="O71"/>
  <c r="S70"/>
  <c r="K70"/>
  <c r="O69"/>
  <c r="S68"/>
  <c r="K68"/>
  <c r="O67"/>
  <c r="S66"/>
  <c r="K66"/>
  <c r="O65"/>
  <c r="S64"/>
  <c r="K64"/>
  <c r="O63"/>
  <c r="S62"/>
  <c r="K62"/>
  <c r="O61"/>
  <c r="S60"/>
  <c r="K60"/>
  <c r="O59"/>
  <c r="S58"/>
  <c r="K58"/>
  <c r="O57"/>
  <c r="S56"/>
  <c r="K56"/>
  <c r="O55"/>
  <c r="S54"/>
  <c r="K54"/>
  <c r="O53"/>
  <c r="S52"/>
  <c r="K52"/>
  <c r="O51"/>
  <c r="S50"/>
  <c r="K50"/>
  <c r="O49"/>
  <c r="S48"/>
  <c r="K48"/>
  <c r="O47"/>
  <c r="S46"/>
  <c r="K46"/>
  <c r="O45"/>
  <c r="S44"/>
  <c r="K44"/>
  <c r="O43"/>
  <c r="S42"/>
  <c r="K42"/>
  <c r="O41"/>
  <c r="S40"/>
  <c r="K40"/>
  <c r="O39"/>
  <c r="S38"/>
  <c r="K38"/>
  <c r="O37"/>
  <c r="S36"/>
  <c r="K36"/>
  <c r="O35"/>
  <c r="S34"/>
  <c r="K34"/>
  <c r="O33"/>
  <c r="S32"/>
  <c r="K32"/>
  <c r="O31"/>
  <c r="S30"/>
  <c r="K30"/>
  <c r="O29"/>
  <c r="S28"/>
  <c r="K28"/>
  <c r="O27"/>
  <c r="S26"/>
  <c r="K26"/>
  <c r="K25"/>
  <c r="O24"/>
  <c r="S23"/>
  <c r="K23"/>
  <c r="O22"/>
  <c r="S21"/>
  <c r="K21"/>
  <c r="O20"/>
  <c r="S19"/>
  <c r="K19"/>
  <c r="O18"/>
  <c r="S17"/>
  <c r="S16"/>
  <c r="K16"/>
  <c r="K15"/>
  <c r="O14"/>
  <c r="S13"/>
  <c r="K13"/>
  <c r="K12"/>
  <c r="O11"/>
  <c r="K7"/>
  <c r="R74"/>
  <c r="J74"/>
  <c r="N73"/>
  <c r="E67"/>
  <c r="E35"/>
  <c r="O10"/>
  <c r="G10"/>
  <c r="D45" i="4"/>
  <c r="D5" s="1"/>
  <c r="E45"/>
  <c r="E5" s="1"/>
  <c r="Z8" i="2"/>
  <c r="Z9" s="1"/>
  <c r="V8"/>
  <c r="V9" s="1"/>
  <c r="R10"/>
  <c r="R11" s="1"/>
  <c r="R9"/>
  <c r="D8"/>
  <c r="D9"/>
  <c r="D10"/>
  <c r="D11"/>
  <c r="D12"/>
  <c r="D13"/>
  <c r="D14"/>
  <c r="D15"/>
  <c r="D16"/>
  <c r="O10" i="10" l="1"/>
  <c r="E33" i="13"/>
  <c r="E30"/>
  <c r="E18"/>
  <c r="E41" i="3"/>
  <c r="E36"/>
  <c r="E37"/>
  <c r="E24"/>
  <c r="E9"/>
  <c r="O8" i="10"/>
  <c r="E41" i="13"/>
  <c r="E22"/>
  <c r="E11"/>
  <c r="E33" i="3"/>
  <c r="E28"/>
  <c r="E12"/>
  <c r="E8"/>
  <c r="E44"/>
  <c r="E45"/>
  <c r="E40"/>
  <c r="E17" i="13"/>
  <c r="E46"/>
  <c r="E25" i="3"/>
  <c r="E16"/>
  <c r="G7"/>
  <c r="E48"/>
  <c r="E23" i="13"/>
  <c r="E31"/>
  <c r="E39"/>
  <c r="D6"/>
  <c r="E40"/>
  <c r="E32"/>
  <c r="E24"/>
  <c r="E20"/>
  <c r="E12"/>
  <c r="E8"/>
  <c r="E13"/>
  <c r="E21"/>
  <c r="E29"/>
  <c r="E37"/>
  <c r="E45"/>
  <c r="E42"/>
  <c r="E34"/>
  <c r="E26"/>
  <c r="E14"/>
  <c r="E15"/>
  <c r="E7"/>
  <c r="E9"/>
  <c r="E19"/>
  <c r="E27"/>
  <c r="E35"/>
  <c r="E43"/>
  <c r="E44"/>
  <c r="E36"/>
  <c r="E28"/>
  <c r="E16"/>
  <c r="E68" i="12"/>
  <c r="E85"/>
  <c r="E38"/>
  <c r="E106"/>
  <c r="E34"/>
  <c r="E23"/>
  <c r="E122"/>
  <c r="E78"/>
  <c r="E114"/>
  <c r="E45"/>
  <c r="E31"/>
  <c r="E27"/>
  <c r="E77"/>
  <c r="E113"/>
  <c r="E98"/>
  <c r="E73"/>
  <c r="E60"/>
  <c r="E22"/>
  <c r="E13"/>
  <c r="E57"/>
  <c r="E97"/>
  <c r="E11"/>
  <c r="E86"/>
  <c r="E124"/>
  <c r="E91"/>
  <c r="E123"/>
  <c r="E52"/>
  <c r="E17"/>
  <c r="E46"/>
  <c r="E65"/>
  <c r="E105"/>
  <c r="E126"/>
  <c r="E116"/>
  <c r="E108"/>
  <c r="E100"/>
  <c r="E92"/>
  <c r="E88"/>
  <c r="E80"/>
  <c r="E74"/>
  <c r="E127"/>
  <c r="E70"/>
  <c r="E54"/>
  <c r="E47"/>
  <c r="E36"/>
  <c r="E24"/>
  <c r="E19"/>
  <c r="E7"/>
  <c r="E50"/>
  <c r="E37"/>
  <c r="E25"/>
  <c r="E14"/>
  <c r="E44"/>
  <c r="E35"/>
  <c r="E55"/>
  <c r="E63"/>
  <c r="E71"/>
  <c r="E83"/>
  <c r="E95"/>
  <c r="E103"/>
  <c r="E111"/>
  <c r="E119"/>
  <c r="E130"/>
  <c r="E118"/>
  <c r="E110"/>
  <c r="E102"/>
  <c r="E94"/>
  <c r="E89"/>
  <c r="E82"/>
  <c r="E75"/>
  <c r="E129"/>
  <c r="E64"/>
  <c r="E56"/>
  <c r="E48"/>
  <c r="E42"/>
  <c r="E26"/>
  <c r="E20"/>
  <c r="E51"/>
  <c r="E39"/>
  <c r="E29"/>
  <c r="E16"/>
  <c r="E33"/>
  <c r="E53"/>
  <c r="E61"/>
  <c r="E69"/>
  <c r="E81"/>
  <c r="E93"/>
  <c r="E101"/>
  <c r="E109"/>
  <c r="E117"/>
  <c r="E128"/>
  <c r="E8"/>
  <c r="E62"/>
  <c r="E120"/>
  <c r="E112"/>
  <c r="E104"/>
  <c r="E96"/>
  <c r="E90"/>
  <c r="E84"/>
  <c r="E76"/>
  <c r="E72"/>
  <c r="E121"/>
  <c r="E66"/>
  <c r="E58"/>
  <c r="E49"/>
  <c r="E43"/>
  <c r="E28"/>
  <c r="E21"/>
  <c r="E15"/>
  <c r="E41"/>
  <c r="E30"/>
  <c r="E18"/>
  <c r="E9"/>
  <c r="E32"/>
  <c r="E40"/>
  <c r="E59"/>
  <c r="E67"/>
  <c r="E79"/>
  <c r="E87"/>
  <c r="E99"/>
  <c r="E107"/>
  <c r="E115"/>
  <c r="E125"/>
  <c r="E8" i="11"/>
  <c r="E31"/>
  <c r="E39"/>
  <c r="D6"/>
  <c r="E46"/>
  <c r="E38"/>
  <c r="E30"/>
  <c r="E25"/>
  <c r="E20"/>
  <c r="E16"/>
  <c r="E12"/>
  <c r="E7"/>
  <c r="E9"/>
  <c r="E37"/>
  <c r="E45"/>
  <c r="E28"/>
  <c r="E40"/>
  <c r="E32"/>
  <c r="E27"/>
  <c r="E21"/>
  <c r="E17"/>
  <c r="E13"/>
  <c r="E33"/>
  <c r="E41"/>
  <c r="E24"/>
  <c r="E44"/>
  <c r="E36"/>
  <c r="E29"/>
  <c r="E23"/>
  <c r="E19"/>
  <c r="E15"/>
  <c r="E19" i="9"/>
  <c r="E30"/>
  <c r="E45"/>
  <c r="E38"/>
  <c r="E10"/>
  <c r="E37"/>
  <c r="E46"/>
  <c r="E16"/>
  <c r="E29"/>
  <c r="E106" i="8"/>
  <c r="E27"/>
  <c r="E76"/>
  <c r="E11"/>
  <c r="E42"/>
  <c r="G19"/>
  <c r="E18"/>
  <c r="E51"/>
  <c r="E97"/>
  <c r="E77"/>
  <c r="E50"/>
  <c r="G23"/>
  <c r="E116"/>
  <c r="E59"/>
  <c r="E43"/>
  <c r="E9"/>
  <c r="E92"/>
  <c r="E128"/>
  <c r="E85"/>
  <c r="E58"/>
  <c r="G26"/>
  <c r="G12"/>
  <c r="E122"/>
  <c r="E17"/>
  <c r="E24"/>
  <c r="E41"/>
  <c r="E57"/>
  <c r="E74"/>
  <c r="E90"/>
  <c r="E99"/>
  <c r="E102"/>
  <c r="E79"/>
  <c r="E68"/>
  <c r="E52"/>
  <c r="E44"/>
  <c r="E28"/>
  <c r="E25"/>
  <c r="E16"/>
  <c r="E13"/>
  <c r="E7"/>
  <c r="E125"/>
  <c r="E112"/>
  <c r="E127"/>
  <c r="E118"/>
  <c r="E8"/>
  <c r="E14"/>
  <c r="E22"/>
  <c r="E31"/>
  <c r="E39"/>
  <c r="E47"/>
  <c r="E55"/>
  <c r="E63"/>
  <c r="E71"/>
  <c r="G14"/>
  <c r="G27"/>
  <c r="E80"/>
  <c r="E88"/>
  <c r="E95"/>
  <c r="E101"/>
  <c r="E129"/>
  <c r="E89"/>
  <c r="E81"/>
  <c r="E73"/>
  <c r="E70"/>
  <c r="E62"/>
  <c r="E54"/>
  <c r="E46"/>
  <c r="E38"/>
  <c r="E30"/>
  <c r="G25"/>
  <c r="G21"/>
  <c r="G16"/>
  <c r="G13"/>
  <c r="G7"/>
  <c r="E108"/>
  <c r="E114"/>
  <c r="G9"/>
  <c r="E33"/>
  <c r="E49"/>
  <c r="E65"/>
  <c r="G8"/>
  <c r="G17"/>
  <c r="E82"/>
  <c r="E96"/>
  <c r="E124"/>
  <c r="E87"/>
  <c r="G11"/>
  <c r="E60"/>
  <c r="E36"/>
  <c r="E21"/>
  <c r="E20"/>
  <c r="E29"/>
  <c r="E37"/>
  <c r="E45"/>
  <c r="E53"/>
  <c r="E61"/>
  <c r="E69"/>
  <c r="E10"/>
  <c r="G18"/>
  <c r="G20"/>
  <c r="G22"/>
  <c r="G24"/>
  <c r="E72"/>
  <c r="E78"/>
  <c r="E86"/>
  <c r="E94"/>
  <c r="E98"/>
  <c r="E103"/>
  <c r="E105"/>
  <c r="E107"/>
  <c r="E109"/>
  <c r="E111"/>
  <c r="E113"/>
  <c r="E115"/>
  <c r="E117"/>
  <c r="E119"/>
  <c r="E121"/>
  <c r="E123"/>
  <c r="E126"/>
  <c r="E91"/>
  <c r="E83"/>
  <c r="E75"/>
  <c r="D6"/>
  <c r="E64"/>
  <c r="E56"/>
  <c r="E48"/>
  <c r="E40"/>
  <c r="E32"/>
  <c r="E26"/>
  <c r="E23"/>
  <c r="E19"/>
  <c r="E15"/>
  <c r="E12"/>
  <c r="E104"/>
  <c r="E120"/>
  <c r="E110"/>
  <c r="G72"/>
  <c r="G68"/>
  <c r="G64"/>
  <c r="G60"/>
  <c r="G56"/>
  <c r="G52"/>
  <c r="G48"/>
  <c r="G44"/>
  <c r="G40"/>
  <c r="G36"/>
  <c r="G32"/>
  <c r="G28"/>
  <c r="G29"/>
  <c r="G31"/>
  <c r="G35"/>
  <c r="G41"/>
  <c r="G70"/>
  <c r="G66"/>
  <c r="G62"/>
  <c r="G58"/>
  <c r="G54"/>
  <c r="G50"/>
  <c r="G46"/>
  <c r="G42"/>
  <c r="G38"/>
  <c r="G34"/>
  <c r="G30"/>
  <c r="G33"/>
  <c r="G37"/>
  <c r="G39"/>
  <c r="G43"/>
  <c r="G45"/>
  <c r="G47"/>
  <c r="G49"/>
  <c r="G51"/>
  <c r="G53"/>
  <c r="G55"/>
  <c r="G57"/>
  <c r="G59"/>
  <c r="G61"/>
  <c r="G63"/>
  <c r="G65"/>
  <c r="G67"/>
  <c r="G69"/>
  <c r="G71"/>
  <c r="AA9" i="3"/>
  <c r="Z10"/>
  <c r="K9"/>
  <c r="J10"/>
  <c r="E21"/>
  <c r="E17"/>
  <c r="E29"/>
  <c r="E32"/>
  <c r="R10"/>
  <c r="S9"/>
  <c r="O9"/>
  <c r="N10"/>
  <c r="F9"/>
  <c r="G8"/>
  <c r="E43"/>
  <c r="E15"/>
  <c r="E11"/>
  <c r="E42"/>
  <c r="E34"/>
  <c r="E26"/>
  <c r="E20"/>
  <c r="D6"/>
  <c r="E39"/>
  <c r="E35"/>
  <c r="E31"/>
  <c r="E27"/>
  <c r="E23"/>
  <c r="E19"/>
  <c r="E7"/>
  <c r="E46"/>
  <c r="E38"/>
  <c r="E30"/>
  <c r="E10"/>
  <c r="E22"/>
  <c r="E18"/>
  <c r="E14"/>
  <c r="V9"/>
  <c r="W8"/>
  <c r="V10" i="2"/>
  <c r="R12"/>
  <c r="Z10"/>
  <c r="E7" i="9"/>
  <c r="E40"/>
  <c r="E32"/>
  <c r="E25"/>
  <c r="E18"/>
  <c r="E11"/>
  <c r="E17"/>
  <c r="E27"/>
  <c r="E35"/>
  <c r="E43"/>
  <c r="E42"/>
  <c r="E34"/>
  <c r="E26"/>
  <c r="E20"/>
  <c r="E12"/>
  <c r="E8"/>
  <c r="E15"/>
  <c r="E23"/>
  <c r="E33"/>
  <c r="E41"/>
  <c r="E10" i="12"/>
  <c r="E12"/>
  <c r="E44" i="9"/>
  <c r="E36"/>
  <c r="E28"/>
  <c r="E22"/>
  <c r="E14"/>
  <c r="E9"/>
  <c r="E13"/>
  <c r="E21"/>
  <c r="E31"/>
  <c r="E39"/>
  <c r="J10" i="13"/>
  <c r="K9"/>
  <c r="N12"/>
  <c r="O11"/>
  <c r="R11"/>
  <c r="S10"/>
  <c r="F8"/>
  <c r="G7"/>
  <c r="N21" i="12"/>
  <c r="O20"/>
  <c r="S9"/>
  <c r="R10"/>
  <c r="J12"/>
  <c r="K11"/>
  <c r="G7"/>
  <c r="F8"/>
  <c r="F8" i="11"/>
  <c r="G7"/>
  <c r="R11"/>
  <c r="S10"/>
  <c r="N10"/>
  <c r="O9"/>
  <c r="J11"/>
  <c r="K10"/>
  <c r="F8" i="10"/>
  <c r="G7"/>
  <c r="K10"/>
  <c r="J11"/>
  <c r="N13"/>
  <c r="O11"/>
  <c r="E128"/>
  <c r="E124"/>
  <c r="E120"/>
  <c r="E116"/>
  <c r="E112"/>
  <c r="E108"/>
  <c r="E106"/>
  <c r="E104"/>
  <c r="E101"/>
  <c r="E98"/>
  <c r="E95"/>
  <c r="E93"/>
  <c r="E90"/>
  <c r="E88"/>
  <c r="E86"/>
  <c r="E84"/>
  <c r="E82"/>
  <c r="E80"/>
  <c r="E77"/>
  <c r="E73"/>
  <c r="E30"/>
  <c r="E25"/>
  <c r="E13"/>
  <c r="E68"/>
  <c r="E64"/>
  <c r="E60"/>
  <c r="E56"/>
  <c r="E52"/>
  <c r="E48"/>
  <c r="E44"/>
  <c r="E40"/>
  <c r="E36"/>
  <c r="E32"/>
  <c r="E23"/>
  <c r="E16"/>
  <c r="E10"/>
  <c r="E92"/>
  <c r="E78"/>
  <c r="E76"/>
  <c r="E74"/>
  <c r="E72"/>
  <c r="E130"/>
  <c r="E127"/>
  <c r="E125"/>
  <c r="E123"/>
  <c r="E121"/>
  <c r="E119"/>
  <c r="E117"/>
  <c r="E115"/>
  <c r="E113"/>
  <c r="E111"/>
  <c r="E109"/>
  <c r="E103"/>
  <c r="E99"/>
  <c r="E97"/>
  <c r="D6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4"/>
  <c r="E20"/>
  <c r="E17"/>
  <c r="E11"/>
  <c r="E7"/>
  <c r="E27"/>
  <c r="E22"/>
  <c r="E18"/>
  <c r="E14"/>
  <c r="S8"/>
  <c r="R9"/>
  <c r="E126"/>
  <c r="E122"/>
  <c r="E118"/>
  <c r="E114"/>
  <c r="E110"/>
  <c r="E107"/>
  <c r="E105"/>
  <c r="E102"/>
  <c r="E100"/>
  <c r="E96"/>
  <c r="E94"/>
  <c r="E91"/>
  <c r="E89"/>
  <c r="E87"/>
  <c r="E85"/>
  <c r="E83"/>
  <c r="E81"/>
  <c r="E79"/>
  <c r="E75"/>
  <c r="E129"/>
  <c r="E26"/>
  <c r="E21"/>
  <c r="E12"/>
  <c r="E70"/>
  <c r="E66"/>
  <c r="E62"/>
  <c r="E58"/>
  <c r="E54"/>
  <c r="E50"/>
  <c r="E46"/>
  <c r="E42"/>
  <c r="E38"/>
  <c r="E34"/>
  <c r="E28"/>
  <c r="E19"/>
  <c r="E15"/>
  <c r="E9"/>
  <c r="R11" i="9"/>
  <c r="S10"/>
  <c r="N10"/>
  <c r="O9"/>
  <c r="F8"/>
  <c r="G7"/>
  <c r="J11"/>
  <c r="K10"/>
  <c r="O73" i="8"/>
  <c r="N74"/>
  <c r="S74"/>
  <c r="R75"/>
  <c r="G73"/>
  <c r="F74"/>
  <c r="K74"/>
  <c r="J75"/>
  <c r="Z7" i="1"/>
  <c r="Z8" s="1"/>
  <c r="Z9" s="1"/>
  <c r="V7"/>
  <c r="R7"/>
  <c r="R8" s="1"/>
  <c r="N7"/>
  <c r="N8" s="1"/>
  <c r="N10" s="1"/>
  <c r="J10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7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T45" i="5"/>
  <c r="T5" s="1"/>
  <c r="U45"/>
  <c r="U5" s="1"/>
  <c r="V45"/>
  <c r="V5" s="1"/>
  <c r="W45"/>
  <c r="W5" s="1"/>
  <c r="X45"/>
  <c r="X5" s="1"/>
  <c r="AS45"/>
  <c r="AS5" s="1"/>
  <c r="AR45"/>
  <c r="AR5" s="1"/>
  <c r="AQ45"/>
  <c r="AQ5" s="1"/>
  <c r="AP45"/>
  <c r="AP5" s="1"/>
  <c r="AO45"/>
  <c r="AO5" s="1"/>
  <c r="AL45"/>
  <c r="AL5" s="1"/>
  <c r="AK45"/>
  <c r="AK5" s="1"/>
  <c r="AJ45"/>
  <c r="AJ5" s="1"/>
  <c r="AI45"/>
  <c r="AI5" s="1"/>
  <c r="AH45"/>
  <c r="AH5" s="1"/>
  <c r="BE45" i="4"/>
  <c r="BE5" s="1"/>
  <c r="BD45"/>
  <c r="BD5" s="1"/>
  <c r="BC45"/>
  <c r="BC5" s="1"/>
  <c r="BB45"/>
  <c r="BB5" s="1"/>
  <c r="BA45"/>
  <c r="BA5" s="1"/>
  <c r="AZ45"/>
  <c r="AZ5" s="1"/>
  <c r="AV45"/>
  <c r="AV5" s="1"/>
  <c r="AU45"/>
  <c r="AU5" s="1"/>
  <c r="AT45"/>
  <c r="AT5" s="1"/>
  <c r="AS45"/>
  <c r="AS5" s="1"/>
  <c r="AR45"/>
  <c r="AR5" s="1"/>
  <c r="AQ45"/>
  <c r="AQ5" s="1"/>
  <c r="AM45"/>
  <c r="AM5" s="1"/>
  <c r="AL45"/>
  <c r="AL5" s="1"/>
  <c r="AK45"/>
  <c r="AK5" s="1"/>
  <c r="AJ45"/>
  <c r="AJ5" s="1"/>
  <c r="AI45"/>
  <c r="AI5" s="1"/>
  <c r="AH45"/>
  <c r="AH5" s="1"/>
  <c r="D17" i="2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7"/>
  <c r="X47"/>
  <c r="T47"/>
  <c r="P47"/>
  <c r="D58" i="1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P131"/>
  <c r="X131"/>
  <c r="T131"/>
  <c r="AE45" i="5"/>
  <c r="AE5" s="1"/>
  <c r="AD45"/>
  <c r="AD5" s="1"/>
  <c r="AC45"/>
  <c r="AC5" s="1"/>
  <c r="AB45"/>
  <c r="AB5" s="1"/>
  <c r="AA45"/>
  <c r="AA5" s="1"/>
  <c r="Q45"/>
  <c r="Q5" s="1"/>
  <c r="P45"/>
  <c r="P5" s="1"/>
  <c r="O45"/>
  <c r="O5" s="1"/>
  <c r="N45"/>
  <c r="N5" s="1"/>
  <c r="M45"/>
  <c r="M5" s="1"/>
  <c r="J45"/>
  <c r="J5" s="1"/>
  <c r="I45"/>
  <c r="I5" s="1"/>
  <c r="H45"/>
  <c r="H5" s="1"/>
  <c r="G45"/>
  <c r="G5" s="1"/>
  <c r="F45"/>
  <c r="F5" s="1"/>
  <c r="E45"/>
  <c r="E5" s="1"/>
  <c r="AD45" i="4"/>
  <c r="AD5" s="1"/>
  <c r="AC45"/>
  <c r="AC5" s="1"/>
  <c r="AB45"/>
  <c r="AB5" s="1"/>
  <c r="AA45"/>
  <c r="AA5" s="1"/>
  <c r="Z45"/>
  <c r="Z5" s="1"/>
  <c r="Y45"/>
  <c r="Y5" s="1"/>
  <c r="U45"/>
  <c r="U5" s="1"/>
  <c r="T45"/>
  <c r="T5" s="1"/>
  <c r="S45"/>
  <c r="S5" s="1"/>
  <c r="R45"/>
  <c r="R5" s="1"/>
  <c r="L45"/>
  <c r="L5" s="1"/>
  <c r="K45"/>
  <c r="K5" s="1"/>
  <c r="J45"/>
  <c r="J5" s="1"/>
  <c r="I45"/>
  <c r="I5" s="1"/>
  <c r="H45"/>
  <c r="H5" s="1"/>
  <c r="G45"/>
  <c r="G5" s="1"/>
  <c r="F45"/>
  <c r="F5" s="1"/>
  <c r="P6" i="2" l="1"/>
  <c r="Q11"/>
  <c r="Q15"/>
  <c r="Q19"/>
  <c r="Q23"/>
  <c r="Q12"/>
  <c r="Q16"/>
  <c r="Q20"/>
  <c r="Q24"/>
  <c r="Q10"/>
  <c r="Q18"/>
  <c r="Q26"/>
  <c r="Q30"/>
  <c r="Q34"/>
  <c r="Q38"/>
  <c r="Q42"/>
  <c r="Q17"/>
  <c r="Q27"/>
  <c r="Q32"/>
  <c r="Q37"/>
  <c r="Q43"/>
  <c r="Q21"/>
  <c r="Q28"/>
  <c r="Q33"/>
  <c r="Q39"/>
  <c r="Q44"/>
  <c r="Q13"/>
  <c r="Q22"/>
  <c r="Q29"/>
  <c r="Q35"/>
  <c r="Q40"/>
  <c r="Q9"/>
  <c r="Q36"/>
  <c r="Q14"/>
  <c r="Q41"/>
  <c r="Q25"/>
  <c r="Q31"/>
  <c r="T6" i="1"/>
  <c r="U8"/>
  <c r="U12"/>
  <c r="U16"/>
  <c r="U20"/>
  <c r="U24"/>
  <c r="U28"/>
  <c r="U32"/>
  <c r="U9"/>
  <c r="U14"/>
  <c r="U19"/>
  <c r="U25"/>
  <c r="U30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7"/>
  <c r="U10"/>
  <c r="U15"/>
  <c r="U21"/>
  <c r="U26"/>
  <c r="U31"/>
  <c r="U36"/>
  <c r="U40"/>
  <c r="U44"/>
  <c r="U48"/>
  <c r="U52"/>
  <c r="U56"/>
  <c r="U60"/>
  <c r="U64"/>
  <c r="U68"/>
  <c r="U72"/>
  <c r="U76"/>
  <c r="U80"/>
  <c r="U84"/>
  <c r="U88"/>
  <c r="U92"/>
  <c r="U96"/>
  <c r="U100"/>
  <c r="U104"/>
  <c r="U108"/>
  <c r="U112"/>
  <c r="U116"/>
  <c r="U120"/>
  <c r="U124"/>
  <c r="U128"/>
  <c r="U11"/>
  <c r="U17"/>
  <c r="U22"/>
  <c r="U27"/>
  <c r="U33"/>
  <c r="U37"/>
  <c r="U41"/>
  <c r="U45"/>
  <c r="U49"/>
  <c r="U53"/>
  <c r="U57"/>
  <c r="U61"/>
  <c r="U65"/>
  <c r="U69"/>
  <c r="U73"/>
  <c r="U77"/>
  <c r="U81"/>
  <c r="U85"/>
  <c r="U89"/>
  <c r="U93"/>
  <c r="U97"/>
  <c r="U101"/>
  <c r="U105"/>
  <c r="U109"/>
  <c r="U113"/>
  <c r="U117"/>
  <c r="U121"/>
  <c r="U125"/>
  <c r="U129"/>
  <c r="U23"/>
  <c r="U42"/>
  <c r="U58"/>
  <c r="U74"/>
  <c r="U90"/>
  <c r="U106"/>
  <c r="U122"/>
  <c r="U29"/>
  <c r="U46"/>
  <c r="U62"/>
  <c r="U78"/>
  <c r="U94"/>
  <c r="U110"/>
  <c r="U126"/>
  <c r="U38"/>
  <c r="U70"/>
  <c r="U102"/>
  <c r="U13"/>
  <c r="U34"/>
  <c r="U50"/>
  <c r="U66"/>
  <c r="U82"/>
  <c r="U98"/>
  <c r="U114"/>
  <c r="U130"/>
  <c r="U18"/>
  <c r="U54"/>
  <c r="U86"/>
  <c r="U118"/>
  <c r="X6"/>
  <c r="Y8"/>
  <c r="Y12"/>
  <c r="Y16"/>
  <c r="Y20"/>
  <c r="Y24"/>
  <c r="Y28"/>
  <c r="Y32"/>
  <c r="Y36"/>
  <c r="Y40"/>
  <c r="Y44"/>
  <c r="Y48"/>
  <c r="Y52"/>
  <c r="Y56"/>
  <c r="Y60"/>
  <c r="Y64"/>
  <c r="Y68"/>
  <c r="Y72"/>
  <c r="Y76"/>
  <c r="Y80"/>
  <c r="Y84"/>
  <c r="Y88"/>
  <c r="Y92"/>
  <c r="Y96"/>
  <c r="Y100"/>
  <c r="Y104"/>
  <c r="Y108"/>
  <c r="Y112"/>
  <c r="Y116"/>
  <c r="Y120"/>
  <c r="Y124"/>
  <c r="Y128"/>
  <c r="Y10"/>
  <c r="Y15"/>
  <c r="Y21"/>
  <c r="Y26"/>
  <c r="Y31"/>
  <c r="Y37"/>
  <c r="Y42"/>
  <c r="Y47"/>
  <c r="Y53"/>
  <c r="Y58"/>
  <c r="Y63"/>
  <c r="Y69"/>
  <c r="Y74"/>
  <c r="Y79"/>
  <c r="Y85"/>
  <c r="Y90"/>
  <c r="Y95"/>
  <c r="Y101"/>
  <c r="Y106"/>
  <c r="Y111"/>
  <c r="Y117"/>
  <c r="Y122"/>
  <c r="Y127"/>
  <c r="Y11"/>
  <c r="Y17"/>
  <c r="Y22"/>
  <c r="Y27"/>
  <c r="Y33"/>
  <c r="Y38"/>
  <c r="Y43"/>
  <c r="Y49"/>
  <c r="Y54"/>
  <c r="Y59"/>
  <c r="Y65"/>
  <c r="Y70"/>
  <c r="Y75"/>
  <c r="Y81"/>
  <c r="Y86"/>
  <c r="Y91"/>
  <c r="Y97"/>
  <c r="Y102"/>
  <c r="Y107"/>
  <c r="Y113"/>
  <c r="Y118"/>
  <c r="Y123"/>
  <c r="Y129"/>
  <c r="Y13"/>
  <c r="Y18"/>
  <c r="Y23"/>
  <c r="Y29"/>
  <c r="Y34"/>
  <c r="Y39"/>
  <c r="Y45"/>
  <c r="Y50"/>
  <c r="Y55"/>
  <c r="Y61"/>
  <c r="Y66"/>
  <c r="Y71"/>
  <c r="Y77"/>
  <c r="Y82"/>
  <c r="Y87"/>
  <c r="Y93"/>
  <c r="Y98"/>
  <c r="Y103"/>
  <c r="Y109"/>
  <c r="Y114"/>
  <c r="Y119"/>
  <c r="Y125"/>
  <c r="Y130"/>
  <c r="Y19"/>
  <c r="Y41"/>
  <c r="Y62"/>
  <c r="Y83"/>
  <c r="Y105"/>
  <c r="Y126"/>
  <c r="Y25"/>
  <c r="Y46"/>
  <c r="Y67"/>
  <c r="Y89"/>
  <c r="Y110"/>
  <c r="Y7"/>
  <c r="Y14"/>
  <c r="Y57"/>
  <c r="Y99"/>
  <c r="Y9"/>
  <c r="Y30"/>
  <c r="Y51"/>
  <c r="Y73"/>
  <c r="Y94"/>
  <c r="Y115"/>
  <c r="Y35"/>
  <c r="Y78"/>
  <c r="Y121"/>
  <c r="T6" i="2"/>
  <c r="U9"/>
  <c r="U13"/>
  <c r="U17"/>
  <c r="U21"/>
  <c r="U25"/>
  <c r="U29"/>
  <c r="U33"/>
  <c r="U37"/>
  <c r="U41"/>
  <c r="U45"/>
  <c r="U10"/>
  <c r="U14"/>
  <c r="U18"/>
  <c r="U22"/>
  <c r="U26"/>
  <c r="U30"/>
  <c r="U34"/>
  <c r="U38"/>
  <c r="U42"/>
  <c r="U46"/>
  <c r="U16"/>
  <c r="U24"/>
  <c r="U32"/>
  <c r="U40"/>
  <c r="U12"/>
  <c r="U23"/>
  <c r="U35"/>
  <c r="U44"/>
  <c r="U15"/>
  <c r="U27"/>
  <c r="U36"/>
  <c r="U8"/>
  <c r="U19"/>
  <c r="U28"/>
  <c r="U39"/>
  <c r="U43"/>
  <c r="U11"/>
  <c r="U31"/>
  <c r="U20"/>
  <c r="P6" i="1"/>
  <c r="Q127"/>
  <c r="Q129"/>
  <c r="Q11"/>
  <c r="Q15"/>
  <c r="Q19"/>
  <c r="Q23"/>
  <c r="Q27"/>
  <c r="Q31"/>
  <c r="Q35"/>
  <c r="Q39"/>
  <c r="Q43"/>
  <c r="Q47"/>
  <c r="Q51"/>
  <c r="Q55"/>
  <c r="Q59"/>
  <c r="Q63"/>
  <c r="Q67"/>
  <c r="Q71"/>
  <c r="Q75"/>
  <c r="Q79"/>
  <c r="Q83"/>
  <c r="Q87"/>
  <c r="Q91"/>
  <c r="Q95"/>
  <c r="Q99"/>
  <c r="Q103"/>
  <c r="Q107"/>
  <c r="Q111"/>
  <c r="Q115"/>
  <c r="Q119"/>
  <c r="Q123"/>
  <c r="Q128"/>
  <c r="Q8"/>
  <c r="Q12"/>
  <c r="Q16"/>
  <c r="Q20"/>
  <c r="Q24"/>
  <c r="Q28"/>
  <c r="Q32"/>
  <c r="Q36"/>
  <c r="Q40"/>
  <c r="Q44"/>
  <c r="Q48"/>
  <c r="Q52"/>
  <c r="Q56"/>
  <c r="Q60"/>
  <c r="Q64"/>
  <c r="Q68"/>
  <c r="Q72"/>
  <c r="Q76"/>
  <c r="Q80"/>
  <c r="Q84"/>
  <c r="Q88"/>
  <c r="Q92"/>
  <c r="Q96"/>
  <c r="Q100"/>
  <c r="Q104"/>
  <c r="Q108"/>
  <c r="Q112"/>
  <c r="Q116"/>
  <c r="Q120"/>
  <c r="Q124"/>
  <c r="Q9"/>
  <c r="Q13"/>
  <c r="Q14"/>
  <c r="Q22"/>
  <c r="Q30"/>
  <c r="Q38"/>
  <c r="Q46"/>
  <c r="Q54"/>
  <c r="Q62"/>
  <c r="Q70"/>
  <c r="Q78"/>
  <c r="Q86"/>
  <c r="Q94"/>
  <c r="Q102"/>
  <c r="Q110"/>
  <c r="Q118"/>
  <c r="Q126"/>
  <c r="Q37"/>
  <c r="Q93"/>
  <c r="Q125"/>
  <c r="Q17"/>
  <c r="Q25"/>
  <c r="Q33"/>
  <c r="Q41"/>
  <c r="Q49"/>
  <c r="Q57"/>
  <c r="Q65"/>
  <c r="Q73"/>
  <c r="Q81"/>
  <c r="Q89"/>
  <c r="Q97"/>
  <c r="Q105"/>
  <c r="Q113"/>
  <c r="Q121"/>
  <c r="Q130"/>
  <c r="Q10"/>
  <c r="Q29"/>
  <c r="Q53"/>
  <c r="Q69"/>
  <c r="Q85"/>
  <c r="Q101"/>
  <c r="Q117"/>
  <c r="Q18"/>
  <c r="Q26"/>
  <c r="Q34"/>
  <c r="Q42"/>
  <c r="Q50"/>
  <c r="Q58"/>
  <c r="Q66"/>
  <c r="Q74"/>
  <c r="Q82"/>
  <c r="Q90"/>
  <c r="Q98"/>
  <c r="Q106"/>
  <c r="Q114"/>
  <c r="Q122"/>
  <c r="Q7"/>
  <c r="Q21"/>
  <c r="Q45"/>
  <c r="Q61"/>
  <c r="Q77"/>
  <c r="Q109"/>
  <c r="X6" i="2"/>
  <c r="Y11"/>
  <c r="Y15"/>
  <c r="Y19"/>
  <c r="Y23"/>
  <c r="Y27"/>
  <c r="Y31"/>
  <c r="Y35"/>
  <c r="Y40"/>
  <c r="Y44"/>
  <c r="Y36"/>
  <c r="Y12"/>
  <c r="Y16"/>
  <c r="Y20"/>
  <c r="Y24"/>
  <c r="Y28"/>
  <c r="Y32"/>
  <c r="Y37"/>
  <c r="Y41"/>
  <c r="Y45"/>
  <c r="Y14"/>
  <c r="Y22"/>
  <c r="Y30"/>
  <c r="Y39"/>
  <c r="Y8"/>
  <c r="Y9"/>
  <c r="Y18"/>
  <c r="Y29"/>
  <c r="Y42"/>
  <c r="Y10"/>
  <c r="Y21"/>
  <c r="Y33"/>
  <c r="Y43"/>
  <c r="Y13"/>
  <c r="Y25"/>
  <c r="Y34"/>
  <c r="Y46"/>
  <c r="Y38"/>
  <c r="Y17"/>
  <c r="Y26"/>
  <c r="AA10" i="3"/>
  <c r="Z11"/>
  <c r="V10"/>
  <c r="W9"/>
  <c r="F10"/>
  <c r="G9"/>
  <c r="R11"/>
  <c r="S10"/>
  <c r="E49"/>
  <c r="N11"/>
  <c r="O10"/>
  <c r="K10"/>
  <c r="J11"/>
  <c r="W9" i="2"/>
  <c r="AA9"/>
  <c r="S8" i="1"/>
  <c r="AA9"/>
  <c r="Z10"/>
  <c r="N11"/>
  <c r="AA10" i="2"/>
  <c r="Z11"/>
  <c r="W10"/>
  <c r="V11"/>
  <c r="W7" i="1"/>
  <c r="S9" i="2"/>
  <c r="S12"/>
  <c r="R13"/>
  <c r="R9" i="1"/>
  <c r="S7"/>
  <c r="V8"/>
  <c r="AA8"/>
  <c r="W8" i="2"/>
  <c r="S10"/>
  <c r="AA7" i="1"/>
  <c r="AA8" i="2"/>
  <c r="S11"/>
  <c r="F9" i="13"/>
  <c r="G8"/>
  <c r="R12"/>
  <c r="S11"/>
  <c r="N13"/>
  <c r="O12"/>
  <c r="J11"/>
  <c r="K10"/>
  <c r="J13" i="12"/>
  <c r="K12"/>
  <c r="N26"/>
  <c r="O21"/>
  <c r="F9"/>
  <c r="G8"/>
  <c r="S10"/>
  <c r="R11"/>
  <c r="J12" i="11"/>
  <c r="K11"/>
  <c r="N11"/>
  <c r="O10"/>
  <c r="R12"/>
  <c r="S11"/>
  <c r="F9"/>
  <c r="G8"/>
  <c r="R10" i="10"/>
  <c r="S9"/>
  <c r="N14"/>
  <c r="O13"/>
  <c r="G8"/>
  <c r="F9"/>
  <c r="J12"/>
  <c r="K11"/>
  <c r="J12" i="9"/>
  <c r="K11"/>
  <c r="F9"/>
  <c r="G8"/>
  <c r="N11"/>
  <c r="O10"/>
  <c r="R12"/>
  <c r="S11"/>
  <c r="K75" i="8"/>
  <c r="J76"/>
  <c r="G74"/>
  <c r="F75"/>
  <c r="S75"/>
  <c r="R76"/>
  <c r="O74"/>
  <c r="N75"/>
  <c r="D47" i="2"/>
  <c r="D6" s="1"/>
  <c r="J43" i="1"/>
  <c r="F7"/>
  <c r="L47" i="2"/>
  <c r="M7" s="1"/>
  <c r="H47"/>
  <c r="N7"/>
  <c r="J7"/>
  <c r="J9" s="1"/>
  <c r="L131" i="1"/>
  <c r="H131"/>
  <c r="K7" s="1"/>
  <c r="D131"/>
  <c r="M120" l="1"/>
  <c r="M124"/>
  <c r="M107"/>
  <c r="M109"/>
  <c r="J12" i="3"/>
  <c r="K11"/>
  <c r="N12"/>
  <c r="O11"/>
  <c r="S11"/>
  <c r="R12"/>
  <c r="W10"/>
  <c r="V11"/>
  <c r="G10"/>
  <c r="F11"/>
  <c r="Z12"/>
  <c r="AA11"/>
  <c r="E46" i="2"/>
  <c r="O7" i="1"/>
  <c r="O8"/>
  <c r="M90"/>
  <c r="M74"/>
  <c r="M106"/>
  <c r="M64"/>
  <c r="M122"/>
  <c r="M82"/>
  <c r="M114"/>
  <c r="M62"/>
  <c r="M70"/>
  <c r="M86"/>
  <c r="M102"/>
  <c r="M118"/>
  <c r="M60"/>
  <c r="M68"/>
  <c r="M98"/>
  <c r="M58"/>
  <c r="M66"/>
  <c r="M78"/>
  <c r="M94"/>
  <c r="M110"/>
  <c r="R10"/>
  <c r="S9"/>
  <c r="AA11" i="2"/>
  <c r="Z12"/>
  <c r="AA10" i="1"/>
  <c r="Z11"/>
  <c r="I58"/>
  <c r="I62"/>
  <c r="I66"/>
  <c r="I70"/>
  <c r="I74"/>
  <c r="I78"/>
  <c r="I82"/>
  <c r="I86"/>
  <c r="I90"/>
  <c r="I94"/>
  <c r="I98"/>
  <c r="I102"/>
  <c r="I106"/>
  <c r="I110"/>
  <c r="I114"/>
  <c r="I118"/>
  <c r="I122"/>
  <c r="M126"/>
  <c r="O7" i="2"/>
  <c r="N8"/>
  <c r="J10"/>
  <c r="K9"/>
  <c r="M9"/>
  <c r="M14"/>
  <c r="M17"/>
  <c r="M21"/>
  <c r="M25"/>
  <c r="M29"/>
  <c r="M33"/>
  <c r="M37"/>
  <c r="M41"/>
  <c r="M45"/>
  <c r="L6"/>
  <c r="M19"/>
  <c r="M30"/>
  <c r="M42"/>
  <c r="M10"/>
  <c r="M12"/>
  <c r="M15"/>
  <c r="M20"/>
  <c r="M24"/>
  <c r="M28"/>
  <c r="M32"/>
  <c r="M36"/>
  <c r="M40"/>
  <c r="M44"/>
  <c r="M13"/>
  <c r="M18"/>
  <c r="M23"/>
  <c r="M31"/>
  <c r="M35"/>
  <c r="M39"/>
  <c r="M43"/>
  <c r="M11"/>
  <c r="M16"/>
  <c r="M22"/>
  <c r="M34"/>
  <c r="M27"/>
  <c r="M8"/>
  <c r="M26"/>
  <c r="M38"/>
  <c r="W8" i="1"/>
  <c r="V9"/>
  <c r="O11"/>
  <c r="N13"/>
  <c r="M72"/>
  <c r="M76"/>
  <c r="M80"/>
  <c r="M84"/>
  <c r="M88"/>
  <c r="M92"/>
  <c r="M96"/>
  <c r="M100"/>
  <c r="M104"/>
  <c r="M108"/>
  <c r="M112"/>
  <c r="M116"/>
  <c r="I126"/>
  <c r="M129"/>
  <c r="M10"/>
  <c r="M13"/>
  <c r="M17"/>
  <c r="M21"/>
  <c r="M25"/>
  <c r="M29"/>
  <c r="M33"/>
  <c r="M37"/>
  <c r="M41"/>
  <c r="M45"/>
  <c r="M49"/>
  <c r="M53"/>
  <c r="M57"/>
  <c r="M26"/>
  <c r="M42"/>
  <c r="M54"/>
  <c r="M16"/>
  <c r="M20"/>
  <c r="M24"/>
  <c r="M28"/>
  <c r="M32"/>
  <c r="M36"/>
  <c r="M40"/>
  <c r="M44"/>
  <c r="M48"/>
  <c r="M52"/>
  <c r="M56"/>
  <c r="L6"/>
  <c r="M18"/>
  <c r="M30"/>
  <c r="M34"/>
  <c r="M46"/>
  <c r="M11"/>
  <c r="M15"/>
  <c r="M19"/>
  <c r="M23"/>
  <c r="M27"/>
  <c r="M31"/>
  <c r="M35"/>
  <c r="M39"/>
  <c r="M43"/>
  <c r="M47"/>
  <c r="M51"/>
  <c r="M55"/>
  <c r="M8"/>
  <c r="M14"/>
  <c r="M22"/>
  <c r="M38"/>
  <c r="M50"/>
  <c r="M7"/>
  <c r="I45" i="2"/>
  <c r="I11"/>
  <c r="I16"/>
  <c r="I12"/>
  <c r="I15"/>
  <c r="H6"/>
  <c r="I10"/>
  <c r="I9"/>
  <c r="I14"/>
  <c r="I13"/>
  <c r="S13"/>
  <c r="R14"/>
  <c r="W11"/>
  <c r="V12"/>
  <c r="I60" i="1"/>
  <c r="I64"/>
  <c r="I68"/>
  <c r="I72"/>
  <c r="I76"/>
  <c r="I80"/>
  <c r="I84"/>
  <c r="I88"/>
  <c r="I92"/>
  <c r="I96"/>
  <c r="I100"/>
  <c r="I104"/>
  <c r="I108"/>
  <c r="I112"/>
  <c r="I116"/>
  <c r="I120"/>
  <c r="O10"/>
  <c r="J12" i="13"/>
  <c r="K11"/>
  <c r="N14"/>
  <c r="O13"/>
  <c r="R13"/>
  <c r="S12"/>
  <c r="F10"/>
  <c r="G9"/>
  <c r="F10" i="12"/>
  <c r="G9"/>
  <c r="N27"/>
  <c r="O26"/>
  <c r="K13"/>
  <c r="J14"/>
  <c r="S11"/>
  <c r="R12"/>
  <c r="F10" i="11"/>
  <c r="G9"/>
  <c r="R13"/>
  <c r="S12"/>
  <c r="N12"/>
  <c r="O11"/>
  <c r="J13"/>
  <c r="K12"/>
  <c r="J13" i="10"/>
  <c r="K12"/>
  <c r="N16"/>
  <c r="O14"/>
  <c r="S10"/>
  <c r="R11"/>
  <c r="G9"/>
  <c r="F10"/>
  <c r="R13" i="9"/>
  <c r="S12"/>
  <c r="N12"/>
  <c r="O11"/>
  <c r="F10"/>
  <c r="G9"/>
  <c r="J13"/>
  <c r="K12"/>
  <c r="O75" i="8"/>
  <c r="N76"/>
  <c r="S76"/>
  <c r="R77"/>
  <c r="G75"/>
  <c r="F76"/>
  <c r="K76"/>
  <c r="J77"/>
  <c r="E10" i="2"/>
  <c r="E11"/>
  <c r="E13"/>
  <c r="E15"/>
  <c r="E9"/>
  <c r="E12"/>
  <c r="E14"/>
  <c r="E16"/>
  <c r="E8"/>
  <c r="I7"/>
  <c r="E128" i="1"/>
  <c r="D6"/>
  <c r="K15"/>
  <c r="K25"/>
  <c r="K33"/>
  <c r="K41"/>
  <c r="K10"/>
  <c r="K20"/>
  <c r="K27"/>
  <c r="K35"/>
  <c r="I130"/>
  <c r="I10"/>
  <c r="I11"/>
  <c r="I12"/>
  <c r="K12"/>
  <c r="I14"/>
  <c r="K14"/>
  <c r="I17"/>
  <c r="K17"/>
  <c r="I20"/>
  <c r="I21"/>
  <c r="K21"/>
  <c r="I23"/>
  <c r="I24"/>
  <c r="K24"/>
  <c r="I27"/>
  <c r="I28"/>
  <c r="K28"/>
  <c r="I31"/>
  <c r="I32"/>
  <c r="K32"/>
  <c r="I35"/>
  <c r="I36"/>
  <c r="K36"/>
  <c r="I39"/>
  <c r="I40"/>
  <c r="K40"/>
  <c r="I44"/>
  <c r="I46"/>
  <c r="I48"/>
  <c r="I50"/>
  <c r="I52"/>
  <c r="I54"/>
  <c r="I56"/>
  <c r="I7"/>
  <c r="I13"/>
  <c r="K13"/>
  <c r="I15"/>
  <c r="I16"/>
  <c r="K16"/>
  <c r="I18"/>
  <c r="I19"/>
  <c r="K19"/>
  <c r="I22"/>
  <c r="K22"/>
  <c r="I25"/>
  <c r="I26"/>
  <c r="K26"/>
  <c r="I29"/>
  <c r="I30"/>
  <c r="K30"/>
  <c r="I33"/>
  <c r="I34"/>
  <c r="K34"/>
  <c r="I37"/>
  <c r="I38"/>
  <c r="K38"/>
  <c r="I41"/>
  <c r="I42"/>
  <c r="I43"/>
  <c r="I45"/>
  <c r="I47"/>
  <c r="I49"/>
  <c r="I51"/>
  <c r="I53"/>
  <c r="I55"/>
  <c r="I57"/>
  <c r="H6"/>
  <c r="K18"/>
  <c r="K29"/>
  <c r="K37"/>
  <c r="K42"/>
  <c r="K11"/>
  <c r="K23"/>
  <c r="K31"/>
  <c r="K39"/>
  <c r="K43"/>
  <c r="J44"/>
  <c r="E8"/>
  <c r="E12"/>
  <c r="E16"/>
  <c r="E20"/>
  <c r="E24"/>
  <c r="E28"/>
  <c r="E32"/>
  <c r="E36"/>
  <c r="E40"/>
  <c r="E44"/>
  <c r="E48"/>
  <c r="E52"/>
  <c r="E56"/>
  <c r="E9"/>
  <c r="E13"/>
  <c r="E17"/>
  <c r="E21"/>
  <c r="E25"/>
  <c r="E29"/>
  <c r="E33"/>
  <c r="E37"/>
  <c r="E41"/>
  <c r="E45"/>
  <c r="E49"/>
  <c r="E53"/>
  <c r="E57"/>
  <c r="F8"/>
  <c r="G7"/>
  <c r="E10"/>
  <c r="E14"/>
  <c r="E18"/>
  <c r="E22"/>
  <c r="E26"/>
  <c r="E30"/>
  <c r="E34"/>
  <c r="E38"/>
  <c r="E42"/>
  <c r="E46"/>
  <c r="E50"/>
  <c r="E54"/>
  <c r="E7"/>
  <c r="E11"/>
  <c r="E15"/>
  <c r="E19"/>
  <c r="E23"/>
  <c r="E27"/>
  <c r="E31"/>
  <c r="E35"/>
  <c r="E39"/>
  <c r="E43"/>
  <c r="E47"/>
  <c r="E51"/>
  <c r="E55"/>
  <c r="I18" i="2"/>
  <c r="I20"/>
  <c r="I22"/>
  <c r="I24"/>
  <c r="I26"/>
  <c r="I28"/>
  <c r="I30"/>
  <c r="I32"/>
  <c r="I34"/>
  <c r="M59" i="1"/>
  <c r="M61"/>
  <c r="M63"/>
  <c r="M65"/>
  <c r="M67"/>
  <c r="M69"/>
  <c r="M71"/>
  <c r="M73"/>
  <c r="M75"/>
  <c r="M77"/>
  <c r="M79"/>
  <c r="M81"/>
  <c r="M83"/>
  <c r="M85"/>
  <c r="M87"/>
  <c r="M89"/>
  <c r="M91"/>
  <c r="M93"/>
  <c r="M95"/>
  <c r="M97"/>
  <c r="M99"/>
  <c r="M101"/>
  <c r="M103"/>
  <c r="M105"/>
  <c r="M111"/>
  <c r="M113"/>
  <c r="M115"/>
  <c r="M117"/>
  <c r="M119"/>
  <c r="M121"/>
  <c r="M123"/>
  <c r="M125"/>
  <c r="M127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7"/>
  <c r="I109"/>
  <c r="I111"/>
  <c r="I113"/>
  <c r="I115"/>
  <c r="I117"/>
  <c r="I119"/>
  <c r="I121"/>
  <c r="I123"/>
  <c r="I17" i="2"/>
  <c r="I19"/>
  <c r="I21"/>
  <c r="I23"/>
  <c r="I25"/>
  <c r="I27"/>
  <c r="I29"/>
  <c r="I31"/>
  <c r="I33"/>
  <c r="E59" i="1"/>
  <c r="E61"/>
  <c r="E63"/>
  <c r="E65"/>
  <c r="E58"/>
  <c r="E60"/>
  <c r="E62"/>
  <c r="E64"/>
  <c r="E45" i="2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7"/>
  <c r="F7"/>
  <c r="F8" s="1"/>
  <c r="F9" s="1"/>
  <c r="F10" s="1"/>
  <c r="F11" s="1"/>
  <c r="K7"/>
  <c r="I35"/>
  <c r="I36"/>
  <c r="I37"/>
  <c r="I38"/>
  <c r="I39"/>
  <c r="I40"/>
  <c r="I41"/>
  <c r="I42"/>
  <c r="I43"/>
  <c r="I44"/>
  <c r="E66" i="1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107"/>
  <c r="E109"/>
  <c r="E111"/>
  <c r="E113"/>
  <c r="E115"/>
  <c r="E117"/>
  <c r="E119"/>
  <c r="E121"/>
  <c r="E123"/>
  <c r="E125"/>
  <c r="E127"/>
  <c r="E130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9"/>
  <c r="G11" i="3" l="1"/>
  <c r="F12"/>
  <c r="S12"/>
  <c r="R13"/>
  <c r="Z13"/>
  <c r="AA12"/>
  <c r="J13"/>
  <c r="K12"/>
  <c r="O12"/>
  <c r="N13"/>
  <c r="W11"/>
  <c r="V12"/>
  <c r="G10" i="2"/>
  <c r="G11"/>
  <c r="F12"/>
  <c r="V10" i="1"/>
  <c r="W9"/>
  <c r="S10"/>
  <c r="R11"/>
  <c r="G8" i="2"/>
  <c r="W12"/>
  <c r="V13"/>
  <c r="O8"/>
  <c r="N9"/>
  <c r="AA11" i="1"/>
  <c r="Z12"/>
  <c r="O13"/>
  <c r="N14"/>
  <c r="K10" i="2"/>
  <c r="J11"/>
  <c r="R15"/>
  <c r="S14"/>
  <c r="AA12"/>
  <c r="Z13"/>
  <c r="G9"/>
  <c r="F11" i="13"/>
  <c r="G10"/>
  <c r="R14"/>
  <c r="S13"/>
  <c r="N15"/>
  <c r="O14"/>
  <c r="J13"/>
  <c r="K12"/>
  <c r="N29" i="12"/>
  <c r="O27"/>
  <c r="G10"/>
  <c r="F11"/>
  <c r="R13"/>
  <c r="S12"/>
  <c r="K14"/>
  <c r="J15"/>
  <c r="J14" i="11"/>
  <c r="K13"/>
  <c r="N13"/>
  <c r="O12"/>
  <c r="R14"/>
  <c r="S13"/>
  <c r="F11"/>
  <c r="G10"/>
  <c r="N18" i="10"/>
  <c r="O16"/>
  <c r="J14"/>
  <c r="K13"/>
  <c r="F11"/>
  <c r="G10"/>
  <c r="S11"/>
  <c r="R12"/>
  <c r="J14" i="9"/>
  <c r="K13"/>
  <c r="F11"/>
  <c r="G10"/>
  <c r="N13"/>
  <c r="O12"/>
  <c r="R14"/>
  <c r="S13"/>
  <c r="K77" i="8"/>
  <c r="J78"/>
  <c r="G76"/>
  <c r="F77"/>
  <c r="S77"/>
  <c r="R78"/>
  <c r="O76"/>
  <c r="N77"/>
  <c r="K44" i="1"/>
  <c r="J45"/>
  <c r="G8"/>
  <c r="F9"/>
  <c r="G7" i="2"/>
  <c r="AA13" i="3" l="1"/>
  <c r="Z14"/>
  <c r="O13"/>
  <c r="N14"/>
  <c r="F13"/>
  <c r="G12"/>
  <c r="K13"/>
  <c r="J14"/>
  <c r="V13"/>
  <c r="W12"/>
  <c r="R14"/>
  <c r="S13"/>
  <c r="AA13" i="2"/>
  <c r="Z14"/>
  <c r="J12"/>
  <c r="K11"/>
  <c r="AA12" i="1"/>
  <c r="Z13"/>
  <c r="W13" i="2"/>
  <c r="V14"/>
  <c r="R16"/>
  <c r="S15"/>
  <c r="S11" i="1"/>
  <c r="R13"/>
  <c r="F13" i="2"/>
  <c r="G12"/>
  <c r="O14" i="1"/>
  <c r="N15"/>
  <c r="N10" i="2"/>
  <c r="O9"/>
  <c r="V11" i="1"/>
  <c r="W10"/>
  <c r="J14" i="13"/>
  <c r="K13"/>
  <c r="N16"/>
  <c r="O15"/>
  <c r="R15"/>
  <c r="S14"/>
  <c r="F12"/>
  <c r="G11"/>
  <c r="R14" i="12"/>
  <c r="S13"/>
  <c r="N30"/>
  <c r="O29"/>
  <c r="K15"/>
  <c r="J16"/>
  <c r="G11"/>
  <c r="F12"/>
  <c r="F12" i="11"/>
  <c r="G11"/>
  <c r="R15"/>
  <c r="S14"/>
  <c r="N14"/>
  <c r="O13"/>
  <c r="J15"/>
  <c r="K14"/>
  <c r="F12" i="10"/>
  <c r="G11"/>
  <c r="J15"/>
  <c r="K14"/>
  <c r="N19"/>
  <c r="O18"/>
  <c r="R13"/>
  <c r="S12"/>
  <c r="R15" i="9"/>
  <c r="S14"/>
  <c r="N14"/>
  <c r="O13"/>
  <c r="F12"/>
  <c r="G11"/>
  <c r="J15"/>
  <c r="K14"/>
  <c r="O77" i="8"/>
  <c r="N78"/>
  <c r="S78"/>
  <c r="R79"/>
  <c r="G77"/>
  <c r="F78"/>
  <c r="K78"/>
  <c r="J79"/>
  <c r="K45" i="1"/>
  <c r="J46"/>
  <c r="F10"/>
  <c r="G9"/>
  <c r="V14" i="3" l="1"/>
  <c r="W13"/>
  <c r="F14"/>
  <c r="G13"/>
  <c r="AA14"/>
  <c r="Z15"/>
  <c r="R15"/>
  <c r="S14"/>
  <c r="K14"/>
  <c r="J15"/>
  <c r="N15"/>
  <c r="O14"/>
  <c r="O10" i="2"/>
  <c r="N11"/>
  <c r="F14"/>
  <c r="G13"/>
  <c r="S16"/>
  <c r="R17"/>
  <c r="Z14" i="1"/>
  <c r="AA13"/>
  <c r="Z15" i="2"/>
  <c r="AA14"/>
  <c r="W11" i="1"/>
  <c r="V12"/>
  <c r="K12" i="2"/>
  <c r="J13"/>
  <c r="O15" i="1"/>
  <c r="N16"/>
  <c r="S13"/>
  <c r="R14"/>
  <c r="W14" i="2"/>
  <c r="V15"/>
  <c r="F13" i="13"/>
  <c r="G12"/>
  <c r="R16"/>
  <c r="S15"/>
  <c r="N17"/>
  <c r="O16"/>
  <c r="J15"/>
  <c r="K14"/>
  <c r="N31" i="12"/>
  <c r="O30"/>
  <c r="R15"/>
  <c r="S14"/>
  <c r="F13"/>
  <c r="G12"/>
  <c r="K16"/>
  <c r="J17"/>
  <c r="J16" i="11"/>
  <c r="K15"/>
  <c r="N15"/>
  <c r="O14"/>
  <c r="R16"/>
  <c r="S15"/>
  <c r="F13"/>
  <c r="G12"/>
  <c r="R14" i="10"/>
  <c r="S13"/>
  <c r="N20"/>
  <c r="O19"/>
  <c r="J16"/>
  <c r="K15"/>
  <c r="G12"/>
  <c r="F13"/>
  <c r="J16" i="9"/>
  <c r="K15"/>
  <c r="F13"/>
  <c r="G12"/>
  <c r="N15"/>
  <c r="O14"/>
  <c r="R16"/>
  <c r="S15"/>
  <c r="K79" i="8"/>
  <c r="J80"/>
  <c r="G78"/>
  <c r="F79"/>
  <c r="S79"/>
  <c r="R80"/>
  <c r="O78"/>
  <c r="N79"/>
  <c r="K46" i="1"/>
  <c r="J47"/>
  <c r="G10"/>
  <c r="F11"/>
  <c r="J16" i="3" l="1"/>
  <c r="K15"/>
  <c r="Z16"/>
  <c r="AA15"/>
  <c r="N16"/>
  <c r="O15"/>
  <c r="S15"/>
  <c r="R16"/>
  <c r="G14"/>
  <c r="F15"/>
  <c r="W14"/>
  <c r="V15"/>
  <c r="Z16" i="2"/>
  <c r="AA15"/>
  <c r="R16" i="1"/>
  <c r="S14"/>
  <c r="J14" i="2"/>
  <c r="K13"/>
  <c r="S17"/>
  <c r="R18"/>
  <c r="O11"/>
  <c r="N12"/>
  <c r="Z15" i="1"/>
  <c r="AA14"/>
  <c r="F15" i="2"/>
  <c r="G14"/>
  <c r="V16"/>
  <c r="W15"/>
  <c r="N17" i="1"/>
  <c r="O16"/>
  <c r="W12"/>
  <c r="V13"/>
  <c r="J16" i="13"/>
  <c r="K15"/>
  <c r="N18"/>
  <c r="O17"/>
  <c r="R17"/>
  <c r="S16"/>
  <c r="F14"/>
  <c r="G13"/>
  <c r="F14" i="12"/>
  <c r="G13"/>
  <c r="R16"/>
  <c r="S15"/>
  <c r="N33"/>
  <c r="O31"/>
  <c r="K17"/>
  <c r="J18"/>
  <c r="F14" i="11"/>
  <c r="G13"/>
  <c r="R17"/>
  <c r="S16"/>
  <c r="N16"/>
  <c r="O15"/>
  <c r="J17"/>
  <c r="K16"/>
  <c r="K16" i="10"/>
  <c r="J17"/>
  <c r="N21"/>
  <c r="O20"/>
  <c r="S14"/>
  <c r="R15"/>
  <c r="F14"/>
  <c r="G13"/>
  <c r="R17" i="9"/>
  <c r="S16"/>
  <c r="N16"/>
  <c r="O15"/>
  <c r="F14"/>
  <c r="G13"/>
  <c r="J17"/>
  <c r="K16"/>
  <c r="O79" i="8"/>
  <c r="N80"/>
  <c r="S80"/>
  <c r="R81"/>
  <c r="G79"/>
  <c r="F80"/>
  <c r="K80"/>
  <c r="J81"/>
  <c r="K47" i="1"/>
  <c r="J48"/>
  <c r="F12"/>
  <c r="G11"/>
  <c r="G15" i="3" l="1"/>
  <c r="F16"/>
  <c r="O16"/>
  <c r="N17"/>
  <c r="J17"/>
  <c r="K16"/>
  <c r="Z17"/>
  <c r="AA16"/>
  <c r="W15"/>
  <c r="V16"/>
  <c r="S16"/>
  <c r="R17"/>
  <c r="O17" i="1"/>
  <c r="N18"/>
  <c r="F16" i="2"/>
  <c r="G15"/>
  <c r="J15"/>
  <c r="K14"/>
  <c r="AA16"/>
  <c r="Z17"/>
  <c r="O12"/>
  <c r="N13"/>
  <c r="V17"/>
  <c r="W16"/>
  <c r="AA15" i="1"/>
  <c r="Z16"/>
  <c r="R18"/>
  <c r="S16"/>
  <c r="W13"/>
  <c r="V14"/>
  <c r="S18" i="2"/>
  <c r="R19"/>
  <c r="F15" i="13"/>
  <c r="G14"/>
  <c r="R18"/>
  <c r="S17"/>
  <c r="N19"/>
  <c r="O18"/>
  <c r="J17"/>
  <c r="K16"/>
  <c r="N34" i="12"/>
  <c r="O33"/>
  <c r="R17"/>
  <c r="S16"/>
  <c r="F15"/>
  <c r="G14"/>
  <c r="J19"/>
  <c r="K18"/>
  <c r="J18" i="11"/>
  <c r="K17"/>
  <c r="N17"/>
  <c r="O16"/>
  <c r="R18"/>
  <c r="S17"/>
  <c r="F15"/>
  <c r="G14"/>
  <c r="F15" i="10"/>
  <c r="G14"/>
  <c r="N22"/>
  <c r="O21"/>
  <c r="R16"/>
  <c r="S15"/>
  <c r="K17"/>
  <c r="J18"/>
  <c r="J18" i="9"/>
  <c r="K17"/>
  <c r="F15"/>
  <c r="G14"/>
  <c r="N17"/>
  <c r="O16"/>
  <c r="R18"/>
  <c r="S17"/>
  <c r="K81" i="8"/>
  <c r="J82"/>
  <c r="G80"/>
  <c r="F81"/>
  <c r="S81"/>
  <c r="R82"/>
  <c r="O80"/>
  <c r="N81"/>
  <c r="K48" i="1"/>
  <c r="J49"/>
  <c r="G12"/>
  <c r="F13"/>
  <c r="K17" i="3" l="1"/>
  <c r="J18"/>
  <c r="AA17"/>
  <c r="Z18"/>
  <c r="V17"/>
  <c r="W16"/>
  <c r="F17"/>
  <c r="G16"/>
  <c r="R18"/>
  <c r="S17"/>
  <c r="O17"/>
  <c r="N18"/>
  <c r="J16" i="2"/>
  <c r="K15"/>
  <c r="W14" i="1"/>
  <c r="V15"/>
  <c r="AA16"/>
  <c r="Z17"/>
  <c r="O13" i="2"/>
  <c r="N14"/>
  <c r="N19" i="1"/>
  <c r="O18"/>
  <c r="R19"/>
  <c r="S18"/>
  <c r="V18" i="2"/>
  <c r="W17"/>
  <c r="G16"/>
  <c r="F17"/>
  <c r="S19"/>
  <c r="R20"/>
  <c r="Z18"/>
  <c r="AA17"/>
  <c r="J18" i="13"/>
  <c r="K17"/>
  <c r="N20"/>
  <c r="O19"/>
  <c r="R19"/>
  <c r="S18"/>
  <c r="F16"/>
  <c r="G15"/>
  <c r="J20" i="12"/>
  <c r="K19"/>
  <c r="F16"/>
  <c r="G15"/>
  <c r="R18"/>
  <c r="S17"/>
  <c r="N35"/>
  <c r="O34"/>
  <c r="F16" i="11"/>
  <c r="G15"/>
  <c r="R19"/>
  <c r="S18"/>
  <c r="N18"/>
  <c r="O17"/>
  <c r="J19"/>
  <c r="K18"/>
  <c r="R17" i="10"/>
  <c r="S16"/>
  <c r="N23"/>
  <c r="O22"/>
  <c r="G15"/>
  <c r="F16"/>
  <c r="J19"/>
  <c r="K18"/>
  <c r="R19" i="9"/>
  <c r="S18"/>
  <c r="N18"/>
  <c r="O17"/>
  <c r="F16"/>
  <c r="G15"/>
  <c r="J19"/>
  <c r="K18"/>
  <c r="O81" i="8"/>
  <c r="N82"/>
  <c r="S82"/>
  <c r="R83"/>
  <c r="G81"/>
  <c r="F82"/>
  <c r="K82"/>
  <c r="J83"/>
  <c r="K49" i="1"/>
  <c r="J50"/>
  <c r="G13"/>
  <c r="F14"/>
  <c r="R19" i="3" l="1"/>
  <c r="S18"/>
  <c r="V18"/>
  <c r="W17"/>
  <c r="K18"/>
  <c r="J19"/>
  <c r="F18"/>
  <c r="G17"/>
  <c r="N19"/>
  <c r="O18"/>
  <c r="AA18"/>
  <c r="Z19"/>
  <c r="V19" i="2"/>
  <c r="W18"/>
  <c r="N20" i="1"/>
  <c r="O19"/>
  <c r="K16" i="2"/>
  <c r="J17"/>
  <c r="S20"/>
  <c r="R21"/>
  <c r="Z18" i="1"/>
  <c r="AA17"/>
  <c r="Z19" i="2"/>
  <c r="AA18"/>
  <c r="R20" i="1"/>
  <c r="S19"/>
  <c r="F18" i="2"/>
  <c r="G18" s="1"/>
  <c r="G17"/>
  <c r="N15"/>
  <c r="O14"/>
  <c r="V16" i="1"/>
  <c r="W15"/>
  <c r="F17" i="13"/>
  <c r="G16"/>
  <c r="R20"/>
  <c r="S19"/>
  <c r="N21"/>
  <c r="O20"/>
  <c r="J19"/>
  <c r="K18"/>
  <c r="N37" i="12"/>
  <c r="O35"/>
  <c r="R19"/>
  <c r="S18"/>
  <c r="F17"/>
  <c r="G16"/>
  <c r="J21"/>
  <c r="K20"/>
  <c r="J20" i="11"/>
  <c r="K19"/>
  <c r="N19"/>
  <c r="O18"/>
  <c r="R20"/>
  <c r="S19"/>
  <c r="F17"/>
  <c r="G16"/>
  <c r="K19" i="10"/>
  <c r="J20"/>
  <c r="N24"/>
  <c r="O23"/>
  <c r="R18"/>
  <c r="S17"/>
  <c r="F17"/>
  <c r="G16"/>
  <c r="J20" i="9"/>
  <c r="K19"/>
  <c r="F17"/>
  <c r="G16"/>
  <c r="N19"/>
  <c r="O18"/>
  <c r="R20"/>
  <c r="S19"/>
  <c r="K83" i="8"/>
  <c r="J84"/>
  <c r="G82"/>
  <c r="F83"/>
  <c r="S83"/>
  <c r="R84"/>
  <c r="O82"/>
  <c r="N83"/>
  <c r="K50" i="1"/>
  <c r="J51"/>
  <c r="G14"/>
  <c r="F15"/>
  <c r="N20" i="3" l="1"/>
  <c r="O19"/>
  <c r="J20"/>
  <c r="K19"/>
  <c r="G18"/>
  <c r="F19"/>
  <c r="W18"/>
  <c r="V19"/>
  <c r="S19"/>
  <c r="R20"/>
  <c r="Z20"/>
  <c r="AA19"/>
  <c r="O15" i="2"/>
  <c r="N16"/>
  <c r="R21" i="1"/>
  <c r="S20"/>
  <c r="AA18"/>
  <c r="Z19"/>
  <c r="V20" i="2"/>
  <c r="W19"/>
  <c r="K17"/>
  <c r="J18"/>
  <c r="W16" i="1"/>
  <c r="V17"/>
  <c r="F19" i="2"/>
  <c r="Z20"/>
  <c r="AA19"/>
  <c r="N21" i="1"/>
  <c r="O20"/>
  <c r="R22" i="2"/>
  <c r="S21"/>
  <c r="J20" i="13"/>
  <c r="K19"/>
  <c r="N22"/>
  <c r="O21"/>
  <c r="R21"/>
  <c r="S20"/>
  <c r="F18"/>
  <c r="G17"/>
  <c r="J22" i="12"/>
  <c r="K21"/>
  <c r="F18"/>
  <c r="G17"/>
  <c r="R20"/>
  <c r="S19"/>
  <c r="N38"/>
  <c r="O37"/>
  <c r="F18" i="11"/>
  <c r="G17"/>
  <c r="R21"/>
  <c r="S20"/>
  <c r="N20"/>
  <c r="O19"/>
  <c r="J21"/>
  <c r="K20"/>
  <c r="F18" i="10"/>
  <c r="G17"/>
  <c r="R19"/>
  <c r="S18"/>
  <c r="N26"/>
  <c r="O24"/>
  <c r="J21"/>
  <c r="K20"/>
  <c r="R21" i="9"/>
  <c r="S20"/>
  <c r="N20"/>
  <c r="O19"/>
  <c r="F18"/>
  <c r="G17"/>
  <c r="J21"/>
  <c r="K20"/>
  <c r="O83" i="8"/>
  <c r="N84"/>
  <c r="S84"/>
  <c r="R85"/>
  <c r="G83"/>
  <c r="F84"/>
  <c r="K84"/>
  <c r="J85"/>
  <c r="K51" i="1"/>
  <c r="J52"/>
  <c r="G15"/>
  <c r="F16"/>
  <c r="O20" i="3" l="1"/>
  <c r="N21"/>
  <c r="S20"/>
  <c r="R21"/>
  <c r="G19"/>
  <c r="F20"/>
  <c r="Z21"/>
  <c r="AA20"/>
  <c r="J21"/>
  <c r="K20"/>
  <c r="W19"/>
  <c r="V20"/>
  <c r="N22" i="1"/>
  <c r="O21"/>
  <c r="F20" i="2"/>
  <c r="G19"/>
  <c r="K18"/>
  <c r="J19"/>
  <c r="AA19" i="1"/>
  <c r="Z20"/>
  <c r="O16" i="2"/>
  <c r="N17"/>
  <c r="R23"/>
  <c r="S22"/>
  <c r="Z21"/>
  <c r="AA20"/>
  <c r="V21"/>
  <c r="W20"/>
  <c r="R22" i="1"/>
  <c r="S21"/>
  <c r="V18"/>
  <c r="W17"/>
  <c r="F19" i="13"/>
  <c r="G18"/>
  <c r="R22"/>
  <c r="S21"/>
  <c r="N23"/>
  <c r="O22"/>
  <c r="J21"/>
  <c r="K20"/>
  <c r="N39" i="12"/>
  <c r="O38"/>
  <c r="R21"/>
  <c r="S20"/>
  <c r="F19"/>
  <c r="G18"/>
  <c r="K22"/>
  <c r="J23"/>
  <c r="J22" i="11"/>
  <c r="K21"/>
  <c r="N21"/>
  <c r="O20"/>
  <c r="R22"/>
  <c r="S21"/>
  <c r="F19"/>
  <c r="G18"/>
  <c r="J22" i="10"/>
  <c r="K21"/>
  <c r="N27"/>
  <c r="O26"/>
  <c r="S19"/>
  <c r="R20"/>
  <c r="F19"/>
  <c r="G18"/>
  <c r="J22" i="9"/>
  <c r="K21"/>
  <c r="F19"/>
  <c r="G18"/>
  <c r="N21"/>
  <c r="O20"/>
  <c r="R22"/>
  <c r="S21"/>
  <c r="K85" i="8"/>
  <c r="J86"/>
  <c r="G84"/>
  <c r="F85"/>
  <c r="S85"/>
  <c r="R86"/>
  <c r="O84"/>
  <c r="N85"/>
  <c r="K52" i="1"/>
  <c r="J53"/>
  <c r="G16"/>
  <c r="F17"/>
  <c r="K21" i="3" l="1"/>
  <c r="J22"/>
  <c r="F21"/>
  <c r="G20"/>
  <c r="AA21"/>
  <c r="Z22"/>
  <c r="O21"/>
  <c r="N22"/>
  <c r="V21"/>
  <c r="W20"/>
  <c r="R22"/>
  <c r="S21"/>
  <c r="R23" i="1"/>
  <c r="S22"/>
  <c r="Z22" i="2"/>
  <c r="AA21"/>
  <c r="O22" i="1"/>
  <c r="N23"/>
  <c r="O17" i="2"/>
  <c r="N18"/>
  <c r="K19"/>
  <c r="J20"/>
  <c r="W18" i="1"/>
  <c r="V19"/>
  <c r="V22" i="2"/>
  <c r="W21"/>
  <c r="S23"/>
  <c r="R24"/>
  <c r="F21"/>
  <c r="G20"/>
  <c r="AA20" i="1"/>
  <c r="Z21"/>
  <c r="J22" i="13"/>
  <c r="K21"/>
  <c r="N24"/>
  <c r="O23"/>
  <c r="R23"/>
  <c r="S22"/>
  <c r="F20"/>
  <c r="G19"/>
  <c r="F20" i="12"/>
  <c r="G19"/>
  <c r="R22"/>
  <c r="S21"/>
  <c r="N40"/>
  <c r="O39"/>
  <c r="K23"/>
  <c r="J24"/>
  <c r="F20" i="11"/>
  <c r="G19"/>
  <c r="R23"/>
  <c r="S22"/>
  <c r="N22"/>
  <c r="O21"/>
  <c r="J23"/>
  <c r="K22"/>
  <c r="F20" i="10"/>
  <c r="G19"/>
  <c r="N28"/>
  <c r="O27"/>
  <c r="J23"/>
  <c r="K22"/>
  <c r="R21"/>
  <c r="S20"/>
  <c r="R23" i="9"/>
  <c r="S22"/>
  <c r="N22"/>
  <c r="O21"/>
  <c r="F20"/>
  <c r="G19"/>
  <c r="J23"/>
  <c r="K22"/>
  <c r="O85" i="8"/>
  <c r="N86"/>
  <c r="S86"/>
  <c r="R87"/>
  <c r="G85"/>
  <c r="F86"/>
  <c r="K86"/>
  <c r="J87"/>
  <c r="K53" i="1"/>
  <c r="J54"/>
  <c r="G17"/>
  <c r="F18"/>
  <c r="V22" i="3" l="1"/>
  <c r="W21"/>
  <c r="AA22"/>
  <c r="Z23"/>
  <c r="K22"/>
  <c r="J23"/>
  <c r="R23"/>
  <c r="S22"/>
  <c r="F22"/>
  <c r="G21"/>
  <c r="N23"/>
  <c r="O22"/>
  <c r="F22" i="2"/>
  <c r="G21"/>
  <c r="V23"/>
  <c r="W22"/>
  <c r="R24" i="1"/>
  <c r="S23"/>
  <c r="K20" i="2"/>
  <c r="J21"/>
  <c r="O23" i="1"/>
  <c r="N24"/>
  <c r="Z23" i="2"/>
  <c r="AA22"/>
  <c r="AA21" i="1"/>
  <c r="Z22"/>
  <c r="R25" i="2"/>
  <c r="S24"/>
  <c r="V20" i="1"/>
  <c r="W19"/>
  <c r="O18" i="2"/>
  <c r="N19"/>
  <c r="F21" i="13"/>
  <c r="G20"/>
  <c r="R24"/>
  <c r="S23"/>
  <c r="N25"/>
  <c r="O24"/>
  <c r="J23"/>
  <c r="K22"/>
  <c r="N42" i="12"/>
  <c r="O40"/>
  <c r="R23"/>
  <c r="S22"/>
  <c r="F21"/>
  <c r="G20"/>
  <c r="K24"/>
  <c r="J25"/>
  <c r="J24" i="11"/>
  <c r="K23"/>
  <c r="N23"/>
  <c r="O22"/>
  <c r="R24"/>
  <c r="S23"/>
  <c r="F21"/>
  <c r="G20"/>
  <c r="R22" i="10"/>
  <c r="S21"/>
  <c r="K23"/>
  <c r="J24"/>
  <c r="N29"/>
  <c r="O28"/>
  <c r="F21"/>
  <c r="G20"/>
  <c r="J24" i="9"/>
  <c r="K23"/>
  <c r="F21"/>
  <c r="G20"/>
  <c r="N23"/>
  <c r="O22"/>
  <c r="R24"/>
  <c r="S23"/>
  <c r="K87" i="8"/>
  <c r="J88"/>
  <c r="G86"/>
  <c r="F87"/>
  <c r="S87"/>
  <c r="R88"/>
  <c r="O86"/>
  <c r="N87"/>
  <c r="K54" i="1"/>
  <c r="J55"/>
  <c r="G18"/>
  <c r="F19"/>
  <c r="J24" i="3" l="1"/>
  <c r="K23"/>
  <c r="N24"/>
  <c r="O23"/>
  <c r="S23"/>
  <c r="R24"/>
  <c r="F23"/>
  <c r="G22"/>
  <c r="W22"/>
  <c r="V23"/>
  <c r="AA23"/>
  <c r="Z24"/>
  <c r="W20" i="1"/>
  <c r="V21"/>
  <c r="R26"/>
  <c r="S26" s="1"/>
  <c r="S24"/>
  <c r="F23" i="2"/>
  <c r="G22"/>
  <c r="AA22" i="1"/>
  <c r="Z23"/>
  <c r="O24"/>
  <c r="N25"/>
  <c r="S25" i="2"/>
  <c r="R26"/>
  <c r="AA23"/>
  <c r="Z24"/>
  <c r="V24"/>
  <c r="W23"/>
  <c r="O19"/>
  <c r="N20"/>
  <c r="K21"/>
  <c r="J22"/>
  <c r="J24" i="13"/>
  <c r="K23"/>
  <c r="N26"/>
  <c r="O25"/>
  <c r="R25"/>
  <c r="S24"/>
  <c r="F22"/>
  <c r="G21"/>
  <c r="F22" i="12"/>
  <c r="G21"/>
  <c r="R24"/>
  <c r="S23"/>
  <c r="N43"/>
  <c r="O42"/>
  <c r="K25"/>
  <c r="J26"/>
  <c r="F22" i="11"/>
  <c r="G21"/>
  <c r="R25"/>
  <c r="S24"/>
  <c r="N24"/>
  <c r="O23"/>
  <c r="J25"/>
  <c r="K24"/>
  <c r="F22" i="10"/>
  <c r="G21"/>
  <c r="N30"/>
  <c r="O29"/>
  <c r="R23"/>
  <c r="S22"/>
  <c r="J25"/>
  <c r="K24"/>
  <c r="R25" i="9"/>
  <c r="S24"/>
  <c r="N24"/>
  <c r="O23"/>
  <c r="F22"/>
  <c r="G21"/>
  <c r="J25"/>
  <c r="K24"/>
  <c r="O87" i="8"/>
  <c r="N88"/>
  <c r="S88"/>
  <c r="R89"/>
  <c r="G87"/>
  <c r="F88"/>
  <c r="K88"/>
  <c r="J89"/>
  <c r="K55" i="1"/>
  <c r="J56"/>
  <c r="G19"/>
  <c r="F20"/>
  <c r="J25" i="3" l="1"/>
  <c r="K24"/>
  <c r="W23"/>
  <c r="V24"/>
  <c r="S24"/>
  <c r="R25"/>
  <c r="G23"/>
  <c r="F24"/>
  <c r="O24"/>
  <c r="N25"/>
  <c r="Z25"/>
  <c r="AA24"/>
  <c r="R27" i="1"/>
  <c r="S27" s="1"/>
  <c r="F24" i="2"/>
  <c r="G23"/>
  <c r="N21"/>
  <c r="O20"/>
  <c r="Z25"/>
  <c r="AA24"/>
  <c r="N26" i="1"/>
  <c r="O25"/>
  <c r="W21"/>
  <c r="V22"/>
  <c r="V25" i="2"/>
  <c r="W24"/>
  <c r="K22"/>
  <c r="J23"/>
  <c r="S26"/>
  <c r="R27"/>
  <c r="Z24" i="1"/>
  <c r="AA23"/>
  <c r="F23" i="13"/>
  <c r="G22"/>
  <c r="R26"/>
  <c r="S25"/>
  <c r="N27"/>
  <c r="O26"/>
  <c r="J25"/>
  <c r="K24"/>
  <c r="N44" i="12"/>
  <c r="O43"/>
  <c r="R25"/>
  <c r="S24"/>
  <c r="F23"/>
  <c r="G22"/>
  <c r="J27"/>
  <c r="K26"/>
  <c r="J26" i="11"/>
  <c r="K25"/>
  <c r="N25"/>
  <c r="O24"/>
  <c r="R26"/>
  <c r="S25"/>
  <c r="F23"/>
  <c r="G22"/>
  <c r="J26" i="10"/>
  <c r="K25"/>
  <c r="S23"/>
  <c r="R24"/>
  <c r="N31"/>
  <c r="O30"/>
  <c r="F23"/>
  <c r="G22"/>
  <c r="J26" i="9"/>
  <c r="K25"/>
  <c r="F23"/>
  <c r="G22"/>
  <c r="N25"/>
  <c r="O24"/>
  <c r="R26"/>
  <c r="S25"/>
  <c r="K89" i="8"/>
  <c r="J90"/>
  <c r="G88"/>
  <c r="F89"/>
  <c r="S89"/>
  <c r="R90"/>
  <c r="O88"/>
  <c r="N89"/>
  <c r="R28" i="1"/>
  <c r="K56"/>
  <c r="J57"/>
  <c r="G20"/>
  <c r="F21"/>
  <c r="K25" i="3" l="1"/>
  <c r="J26"/>
  <c r="O25"/>
  <c r="N26"/>
  <c r="S25"/>
  <c r="R26"/>
  <c r="AA25"/>
  <c r="Z26"/>
  <c r="F25"/>
  <c r="G24"/>
  <c r="W24"/>
  <c r="V25"/>
  <c r="AA24" i="1"/>
  <c r="Z25"/>
  <c r="Z26" i="2"/>
  <c r="AA25"/>
  <c r="G24"/>
  <c r="F25"/>
  <c r="K23"/>
  <c r="J24"/>
  <c r="W22" i="1"/>
  <c r="V23"/>
  <c r="V26" i="2"/>
  <c r="W25"/>
  <c r="O26" i="1"/>
  <c r="N27"/>
  <c r="N22" i="2"/>
  <c r="O21"/>
  <c r="R28"/>
  <c r="S27"/>
  <c r="J26" i="13"/>
  <c r="K25"/>
  <c r="N28"/>
  <c r="O27"/>
  <c r="R27"/>
  <c r="S26"/>
  <c r="F24"/>
  <c r="G23"/>
  <c r="J28" i="12"/>
  <c r="K27"/>
  <c r="F24"/>
  <c r="G23"/>
  <c r="R26"/>
  <c r="S25"/>
  <c r="N47"/>
  <c r="O44"/>
  <c r="F24" i="11"/>
  <c r="G23"/>
  <c r="R27"/>
  <c r="S26"/>
  <c r="N26"/>
  <c r="O25"/>
  <c r="J27"/>
  <c r="K26"/>
  <c r="F24" i="10"/>
  <c r="G23"/>
  <c r="N32"/>
  <c r="O31"/>
  <c r="J27"/>
  <c r="K26"/>
  <c r="S24"/>
  <c r="R25"/>
  <c r="R27" i="9"/>
  <c r="S26"/>
  <c r="N26"/>
  <c r="O25"/>
  <c r="F24"/>
  <c r="G23"/>
  <c r="J27"/>
  <c r="K26"/>
  <c r="O89" i="8"/>
  <c r="N90"/>
  <c r="S90"/>
  <c r="R91"/>
  <c r="G89"/>
  <c r="F90"/>
  <c r="K90"/>
  <c r="J91"/>
  <c r="S28" i="1"/>
  <c r="R29"/>
  <c r="K57"/>
  <c r="J58"/>
  <c r="G21"/>
  <c r="F22"/>
  <c r="V26" i="3" l="1"/>
  <c r="W25"/>
  <c r="AA26"/>
  <c r="Z27"/>
  <c r="N27"/>
  <c r="O26"/>
  <c r="F26"/>
  <c r="G25"/>
  <c r="R27"/>
  <c r="S26"/>
  <c r="K26"/>
  <c r="J27"/>
  <c r="R29" i="2"/>
  <c r="S28"/>
  <c r="O27" i="1"/>
  <c r="N28"/>
  <c r="W23"/>
  <c r="V24"/>
  <c r="F26" i="2"/>
  <c r="G25"/>
  <c r="Z26" i="1"/>
  <c r="AA25"/>
  <c r="O22" i="2"/>
  <c r="N23"/>
  <c r="V27"/>
  <c r="W26"/>
  <c r="Z27"/>
  <c r="AA26"/>
  <c r="K24"/>
  <c r="J25"/>
  <c r="F25" i="13"/>
  <c r="G24"/>
  <c r="R28"/>
  <c r="S27"/>
  <c r="N29"/>
  <c r="O28"/>
  <c r="J27"/>
  <c r="K26"/>
  <c r="N48" i="12"/>
  <c r="O47"/>
  <c r="R27"/>
  <c r="S26"/>
  <c r="F25"/>
  <c r="G24"/>
  <c r="K28"/>
  <c r="J29"/>
  <c r="J28" i="11"/>
  <c r="K27"/>
  <c r="N27"/>
  <c r="O26"/>
  <c r="R28"/>
  <c r="S27"/>
  <c r="F25"/>
  <c r="G24"/>
  <c r="J28" i="10"/>
  <c r="K27"/>
  <c r="N33"/>
  <c r="O32"/>
  <c r="F25"/>
  <c r="G24"/>
  <c r="R26"/>
  <c r="S25"/>
  <c r="J28" i="9"/>
  <c r="K27"/>
  <c r="F25"/>
  <c r="G24"/>
  <c r="N27"/>
  <c r="O26"/>
  <c r="R28"/>
  <c r="S27"/>
  <c r="K91" i="8"/>
  <c r="J92"/>
  <c r="G90"/>
  <c r="F91"/>
  <c r="S91"/>
  <c r="R92"/>
  <c r="O90"/>
  <c r="N91"/>
  <c r="S29" i="1"/>
  <c r="R30"/>
  <c r="J59"/>
  <c r="K58"/>
  <c r="G22"/>
  <c r="F23"/>
  <c r="S27" i="3" l="1"/>
  <c r="R28"/>
  <c r="W26"/>
  <c r="V27"/>
  <c r="F27"/>
  <c r="G26"/>
  <c r="N28"/>
  <c r="O27"/>
  <c r="J28"/>
  <c r="K27"/>
  <c r="AA27"/>
  <c r="Z28"/>
  <c r="V28" i="2"/>
  <c r="W27"/>
  <c r="AA26" i="1"/>
  <c r="Z27"/>
  <c r="S29" i="2"/>
  <c r="R30"/>
  <c r="K25"/>
  <c r="J26"/>
  <c r="W24" i="1"/>
  <c r="V25"/>
  <c r="Z28" i="2"/>
  <c r="AA27"/>
  <c r="F27"/>
  <c r="G26"/>
  <c r="N24"/>
  <c r="O23"/>
  <c r="O28" i="1"/>
  <c r="N29"/>
  <c r="J28" i="13"/>
  <c r="K27"/>
  <c r="N30"/>
  <c r="O29"/>
  <c r="R29"/>
  <c r="S28"/>
  <c r="F26"/>
  <c r="G25"/>
  <c r="F26" i="12"/>
  <c r="G25"/>
  <c r="R28"/>
  <c r="S27"/>
  <c r="N50"/>
  <c r="O48"/>
  <c r="J30"/>
  <c r="K29"/>
  <c r="F26" i="11"/>
  <c r="G25"/>
  <c r="R29"/>
  <c r="S28"/>
  <c r="N28"/>
  <c r="O27"/>
  <c r="J29"/>
  <c r="K28"/>
  <c r="R27" i="10"/>
  <c r="S26"/>
  <c r="G25"/>
  <c r="F26"/>
  <c r="N34"/>
  <c r="O33"/>
  <c r="K28"/>
  <c r="J29"/>
  <c r="R29" i="9"/>
  <c r="S28"/>
  <c r="N28"/>
  <c r="O27"/>
  <c r="F26"/>
  <c r="G25"/>
  <c r="J29"/>
  <c r="K28"/>
  <c r="O91" i="8"/>
  <c r="N92"/>
  <c r="S92"/>
  <c r="R93"/>
  <c r="G91"/>
  <c r="F92"/>
  <c r="K92"/>
  <c r="J93"/>
  <c r="S30" i="1"/>
  <c r="R31"/>
  <c r="J60"/>
  <c r="K59"/>
  <c r="G23"/>
  <c r="F24"/>
  <c r="N29" i="3" l="1"/>
  <c r="O28"/>
  <c r="J29"/>
  <c r="K28"/>
  <c r="G27"/>
  <c r="F28"/>
  <c r="S28"/>
  <c r="R29"/>
  <c r="Z29"/>
  <c r="AA28"/>
  <c r="W27"/>
  <c r="V28"/>
  <c r="F28" i="2"/>
  <c r="G27"/>
  <c r="V29"/>
  <c r="W28"/>
  <c r="N30" i="1"/>
  <c r="O29"/>
  <c r="W25"/>
  <c r="V26"/>
  <c r="S30" i="2"/>
  <c r="R31"/>
  <c r="N25"/>
  <c r="O24"/>
  <c r="Z29"/>
  <c r="AA28"/>
  <c r="K26"/>
  <c r="J27"/>
  <c r="AA27" i="1"/>
  <c r="Z28"/>
  <c r="F27" i="13"/>
  <c r="G26"/>
  <c r="R30"/>
  <c r="S29"/>
  <c r="N31"/>
  <c r="O30"/>
  <c r="J29"/>
  <c r="K28"/>
  <c r="J31" i="12"/>
  <c r="K30"/>
  <c r="N52"/>
  <c r="O50"/>
  <c r="R29"/>
  <c r="S28"/>
  <c r="F27"/>
  <c r="G26"/>
  <c r="J30" i="11"/>
  <c r="K29"/>
  <c r="N29"/>
  <c r="O28"/>
  <c r="R30"/>
  <c r="S29"/>
  <c r="F27"/>
  <c r="G26"/>
  <c r="N35" i="10"/>
  <c r="O34"/>
  <c r="R28"/>
  <c r="S27"/>
  <c r="J30"/>
  <c r="K29"/>
  <c r="F27"/>
  <c r="G26"/>
  <c r="J30" i="9"/>
  <c r="K29"/>
  <c r="F27"/>
  <c r="G26"/>
  <c r="N29"/>
  <c r="O28"/>
  <c r="R30"/>
  <c r="S29"/>
  <c r="K93" i="8"/>
  <c r="J94"/>
  <c r="G92"/>
  <c r="F93"/>
  <c r="S93"/>
  <c r="R94"/>
  <c r="O92"/>
  <c r="N93"/>
  <c r="S31" i="1"/>
  <c r="R32"/>
  <c r="J61"/>
  <c r="K60"/>
  <c r="G24"/>
  <c r="F25"/>
  <c r="O29" i="3" l="1"/>
  <c r="N30"/>
  <c r="F29"/>
  <c r="G28"/>
  <c r="J30"/>
  <c r="K29"/>
  <c r="AA29"/>
  <c r="Z30"/>
  <c r="V29"/>
  <c r="W28"/>
  <c r="R30"/>
  <c r="S29"/>
  <c r="Z30" i="2"/>
  <c r="AA29"/>
  <c r="N31" i="1"/>
  <c r="O30"/>
  <c r="G28" i="2"/>
  <c r="F29"/>
  <c r="AA28" i="1"/>
  <c r="Z29"/>
  <c r="R32" i="2"/>
  <c r="S31"/>
  <c r="N26"/>
  <c r="O25"/>
  <c r="V30"/>
  <c r="W29"/>
  <c r="K27"/>
  <c r="J28"/>
  <c r="W26" i="1"/>
  <c r="V27"/>
  <c r="J30" i="13"/>
  <c r="K29"/>
  <c r="N32"/>
  <c r="O31"/>
  <c r="R31"/>
  <c r="S30"/>
  <c r="F28"/>
  <c r="G27"/>
  <c r="F28" i="12"/>
  <c r="G27"/>
  <c r="R30"/>
  <c r="S29"/>
  <c r="N53"/>
  <c r="O52"/>
  <c r="J32"/>
  <c r="K31"/>
  <c r="F28" i="11"/>
  <c r="G27"/>
  <c r="R31"/>
  <c r="S30"/>
  <c r="N30"/>
  <c r="O29"/>
  <c r="J31"/>
  <c r="K30"/>
  <c r="F28" i="10"/>
  <c r="G27"/>
  <c r="J31"/>
  <c r="K30"/>
  <c r="S28"/>
  <c r="R29"/>
  <c r="N36"/>
  <c r="O35"/>
  <c r="R31" i="9"/>
  <c r="S30"/>
  <c r="N30"/>
  <c r="O29"/>
  <c r="F28"/>
  <c r="G27"/>
  <c r="J31"/>
  <c r="K30"/>
  <c r="O93" i="8"/>
  <c r="N94"/>
  <c r="S94"/>
  <c r="R95"/>
  <c r="G93"/>
  <c r="F94"/>
  <c r="K94"/>
  <c r="J95"/>
  <c r="S32" i="1"/>
  <c r="R33"/>
  <c r="J62"/>
  <c r="K61"/>
  <c r="G25"/>
  <c r="F26"/>
  <c r="R31" i="3" l="1"/>
  <c r="S30"/>
  <c r="V30"/>
  <c r="W29"/>
  <c r="K30"/>
  <c r="J31"/>
  <c r="N31"/>
  <c r="O30"/>
  <c r="F30"/>
  <c r="G29"/>
  <c r="AA30"/>
  <c r="Z31"/>
  <c r="V31" i="2"/>
  <c r="W30"/>
  <c r="S32"/>
  <c r="R33"/>
  <c r="Z31"/>
  <c r="AA30"/>
  <c r="V28" i="1"/>
  <c r="W27"/>
  <c r="F30" i="2"/>
  <c r="G29"/>
  <c r="N27"/>
  <c r="O26"/>
  <c r="N32" i="1"/>
  <c r="O31"/>
  <c r="K28" i="2"/>
  <c r="J29"/>
  <c r="Z30" i="1"/>
  <c r="AA29"/>
  <c r="F29" i="13"/>
  <c r="G28"/>
  <c r="R32"/>
  <c r="S31"/>
  <c r="N33"/>
  <c r="O32"/>
  <c r="J31"/>
  <c r="K30"/>
  <c r="J33" i="12"/>
  <c r="K32"/>
  <c r="N54"/>
  <c r="O53"/>
  <c r="R31"/>
  <c r="S30"/>
  <c r="F29"/>
  <c r="G28"/>
  <c r="J32" i="11"/>
  <c r="K31"/>
  <c r="N31"/>
  <c r="O30"/>
  <c r="R32"/>
  <c r="S31"/>
  <c r="F29"/>
  <c r="G28"/>
  <c r="N37" i="10"/>
  <c r="O36"/>
  <c r="J32"/>
  <c r="K31"/>
  <c r="F29"/>
  <c r="G28"/>
  <c r="R30"/>
  <c r="S29"/>
  <c r="J32" i="9"/>
  <c r="K31"/>
  <c r="F29"/>
  <c r="G28"/>
  <c r="N31"/>
  <c r="O30"/>
  <c r="R32"/>
  <c r="S31"/>
  <c r="K95" i="8"/>
  <c r="J96"/>
  <c r="G94"/>
  <c r="F95"/>
  <c r="S95"/>
  <c r="R96"/>
  <c r="O94"/>
  <c r="N95"/>
  <c r="S33" i="1"/>
  <c r="R34"/>
  <c r="J63"/>
  <c r="K62"/>
  <c r="G26"/>
  <c r="F27"/>
  <c r="S31" i="3" l="1"/>
  <c r="R32"/>
  <c r="J32"/>
  <c r="K31"/>
  <c r="N32"/>
  <c r="O31"/>
  <c r="W30"/>
  <c r="V31"/>
  <c r="F31"/>
  <c r="G30"/>
  <c r="AA31"/>
  <c r="Z32"/>
  <c r="AA30" i="1"/>
  <c r="Z31"/>
  <c r="O32"/>
  <c r="N33"/>
  <c r="F31" i="2"/>
  <c r="G30"/>
  <c r="Z32"/>
  <c r="AA31"/>
  <c r="V32"/>
  <c r="W31"/>
  <c r="N28"/>
  <c r="O27"/>
  <c r="W28" i="1"/>
  <c r="V29"/>
  <c r="K29" i="2"/>
  <c r="J30"/>
  <c r="S33"/>
  <c r="R34"/>
  <c r="J32" i="13"/>
  <c r="K31"/>
  <c r="N34"/>
  <c r="O33"/>
  <c r="R33"/>
  <c r="S32"/>
  <c r="F30"/>
  <c r="G29"/>
  <c r="F30" i="12"/>
  <c r="G29"/>
  <c r="S31"/>
  <c r="R32"/>
  <c r="N55"/>
  <c r="O54"/>
  <c r="J34"/>
  <c r="K33"/>
  <c r="F30" i="11"/>
  <c r="G29"/>
  <c r="R33"/>
  <c r="S32"/>
  <c r="N32"/>
  <c r="O31"/>
  <c r="J33"/>
  <c r="K32"/>
  <c r="R31" i="10"/>
  <c r="S30"/>
  <c r="F30"/>
  <c r="G29"/>
  <c r="J33"/>
  <c r="K32"/>
  <c r="N38"/>
  <c r="O37"/>
  <c r="R33" i="9"/>
  <c r="S32"/>
  <c r="N32"/>
  <c r="O31"/>
  <c r="F30"/>
  <c r="G29"/>
  <c r="J33"/>
  <c r="K32"/>
  <c r="O95" i="8"/>
  <c r="N96"/>
  <c r="R97"/>
  <c r="S96"/>
  <c r="G95"/>
  <c r="F96"/>
  <c r="K96"/>
  <c r="J97"/>
  <c r="S34" i="1"/>
  <c r="R35"/>
  <c r="J64"/>
  <c r="K63"/>
  <c r="G27"/>
  <c r="F28"/>
  <c r="G31" i="3" l="1"/>
  <c r="F32"/>
  <c r="O32"/>
  <c r="N33"/>
  <c r="S32"/>
  <c r="R33"/>
  <c r="J33"/>
  <c r="K32"/>
  <c r="Z33"/>
  <c r="AA32"/>
  <c r="W31"/>
  <c r="V32"/>
  <c r="V33" i="2"/>
  <c r="W32"/>
  <c r="F32"/>
  <c r="G31"/>
  <c r="R35"/>
  <c r="S34"/>
  <c r="W29" i="1"/>
  <c r="V30"/>
  <c r="Z32"/>
  <c r="AA31"/>
  <c r="N29" i="2"/>
  <c r="O28"/>
  <c r="Z33"/>
  <c r="AA32"/>
  <c r="K30"/>
  <c r="J31"/>
  <c r="N34" i="1"/>
  <c r="O33"/>
  <c r="F31" i="13"/>
  <c r="G30"/>
  <c r="R34"/>
  <c r="S33"/>
  <c r="N35"/>
  <c r="O34"/>
  <c r="J33"/>
  <c r="K32"/>
  <c r="J35" i="12"/>
  <c r="K34"/>
  <c r="N56"/>
  <c r="O55"/>
  <c r="F31"/>
  <c r="G30"/>
  <c r="R33"/>
  <c r="S32"/>
  <c r="J34" i="11"/>
  <c r="K33"/>
  <c r="N33"/>
  <c r="O32"/>
  <c r="R34"/>
  <c r="S33"/>
  <c r="F31"/>
  <c r="G30"/>
  <c r="N39" i="10"/>
  <c r="O38"/>
  <c r="J34"/>
  <c r="K33"/>
  <c r="F31"/>
  <c r="G30"/>
  <c r="R32"/>
  <c r="S31"/>
  <c r="J34" i="9"/>
  <c r="K33"/>
  <c r="F31"/>
  <c r="G30"/>
  <c r="N33"/>
  <c r="O32"/>
  <c r="R34"/>
  <c r="S33"/>
  <c r="S97" i="8"/>
  <c r="R98"/>
  <c r="K97"/>
  <c r="J98"/>
  <c r="G96"/>
  <c r="F97"/>
  <c r="O96"/>
  <c r="N97"/>
  <c r="S35" i="1"/>
  <c r="R36"/>
  <c r="J65"/>
  <c r="K64"/>
  <c r="G28"/>
  <c r="F29"/>
  <c r="F33" i="3" l="1"/>
  <c r="G32"/>
  <c r="K33"/>
  <c r="J34"/>
  <c r="AA33"/>
  <c r="Z34"/>
  <c r="S33"/>
  <c r="R34"/>
  <c r="W32"/>
  <c r="V33"/>
  <c r="O33"/>
  <c r="N34"/>
  <c r="N35" i="1"/>
  <c r="O34"/>
  <c r="Z34" i="2"/>
  <c r="AA33"/>
  <c r="Z33" i="1"/>
  <c r="AA32"/>
  <c r="R36" i="2"/>
  <c r="S35"/>
  <c r="V34"/>
  <c r="W33"/>
  <c r="N30"/>
  <c r="O29"/>
  <c r="F33"/>
  <c r="G32"/>
  <c r="J32"/>
  <c r="K31"/>
  <c r="W30" i="1"/>
  <c r="V31"/>
  <c r="J34" i="13"/>
  <c r="K33"/>
  <c r="N36"/>
  <c r="O35"/>
  <c r="R35"/>
  <c r="S34"/>
  <c r="F32"/>
  <c r="G31"/>
  <c r="R34" i="12"/>
  <c r="S33"/>
  <c r="F32"/>
  <c r="G31"/>
  <c r="N57"/>
  <c r="O56"/>
  <c r="J36"/>
  <c r="K35"/>
  <c r="F32" i="11"/>
  <c r="G31"/>
  <c r="R35"/>
  <c r="S34"/>
  <c r="N34"/>
  <c r="O33"/>
  <c r="J35"/>
  <c r="K34"/>
  <c r="R33" i="10"/>
  <c r="S32"/>
  <c r="F32"/>
  <c r="G31"/>
  <c r="J35"/>
  <c r="K34"/>
  <c r="N40"/>
  <c r="O39"/>
  <c r="R35" i="9"/>
  <c r="S34"/>
  <c r="N34"/>
  <c r="O33"/>
  <c r="F32"/>
  <c r="G31"/>
  <c r="J35"/>
  <c r="K34"/>
  <c r="O97" i="8"/>
  <c r="N98"/>
  <c r="G97"/>
  <c r="F98"/>
  <c r="K98"/>
  <c r="J99"/>
  <c r="R99"/>
  <c r="S98"/>
  <c r="S36" i="1"/>
  <c r="R37"/>
  <c r="J66"/>
  <c r="K65"/>
  <c r="G29"/>
  <c r="F30"/>
  <c r="AA34" i="3" l="1"/>
  <c r="Z35"/>
  <c r="F34"/>
  <c r="G33"/>
  <c r="V34"/>
  <c r="W33"/>
  <c r="N35"/>
  <c r="O34"/>
  <c r="R35"/>
  <c r="S34"/>
  <c r="K34"/>
  <c r="J35"/>
  <c r="F34" i="2"/>
  <c r="G33"/>
  <c r="V35"/>
  <c r="W34"/>
  <c r="Z34" i="1"/>
  <c r="AA33"/>
  <c r="O35"/>
  <c r="N36"/>
  <c r="W31"/>
  <c r="V32"/>
  <c r="K32" i="2"/>
  <c r="J33"/>
  <c r="N31"/>
  <c r="O30"/>
  <c r="R37"/>
  <c r="S36"/>
  <c r="Z35"/>
  <c r="AA34"/>
  <c r="F33" i="13"/>
  <c r="G32"/>
  <c r="R36"/>
  <c r="S35"/>
  <c r="N37"/>
  <c r="O36"/>
  <c r="J35"/>
  <c r="K34"/>
  <c r="K36" i="12"/>
  <c r="J37"/>
  <c r="N58"/>
  <c r="O57"/>
  <c r="G32"/>
  <c r="F33"/>
  <c r="R35"/>
  <c r="S34"/>
  <c r="J36" i="11"/>
  <c r="K35"/>
  <c r="N35"/>
  <c r="O34"/>
  <c r="R36"/>
  <c r="S35"/>
  <c r="F33"/>
  <c r="G32"/>
  <c r="N41" i="10"/>
  <c r="O40"/>
  <c r="J36"/>
  <c r="K35"/>
  <c r="F33"/>
  <c r="G32"/>
  <c r="R34"/>
  <c r="S33"/>
  <c r="J36" i="9"/>
  <c r="K35"/>
  <c r="F33"/>
  <c r="G32"/>
  <c r="N35"/>
  <c r="O34"/>
  <c r="R36"/>
  <c r="S35"/>
  <c r="S99" i="8"/>
  <c r="R100"/>
  <c r="K99"/>
  <c r="J100"/>
  <c r="G98"/>
  <c r="F99"/>
  <c r="O98"/>
  <c r="N99"/>
  <c r="S37" i="1"/>
  <c r="R38"/>
  <c r="J67"/>
  <c r="K66"/>
  <c r="G30"/>
  <c r="F31"/>
  <c r="S35" i="3" l="1"/>
  <c r="R36"/>
  <c r="W34"/>
  <c r="V35"/>
  <c r="AA35"/>
  <c r="Z36"/>
  <c r="N36"/>
  <c r="O35"/>
  <c r="F35"/>
  <c r="G34"/>
  <c r="J36"/>
  <c r="K35"/>
  <c r="Z36" i="2"/>
  <c r="AA35"/>
  <c r="N32"/>
  <c r="O31"/>
  <c r="Z35" i="1"/>
  <c r="AA34"/>
  <c r="F35" i="2"/>
  <c r="G34"/>
  <c r="W32" i="1"/>
  <c r="V33"/>
  <c r="R38" i="2"/>
  <c r="S37"/>
  <c r="W35"/>
  <c r="V36"/>
  <c r="J34"/>
  <c r="K33"/>
  <c r="O36" i="1"/>
  <c r="N37"/>
  <c r="J36" i="13"/>
  <c r="K35"/>
  <c r="N38"/>
  <c r="O37"/>
  <c r="R37"/>
  <c r="S36"/>
  <c r="F34"/>
  <c r="G33"/>
  <c r="R36" i="12"/>
  <c r="S35"/>
  <c r="N59"/>
  <c r="O58"/>
  <c r="F34"/>
  <c r="G33"/>
  <c r="J38"/>
  <c r="K37"/>
  <c r="F34" i="11"/>
  <c r="G33"/>
  <c r="R37"/>
  <c r="S36"/>
  <c r="N36"/>
  <c r="O35"/>
  <c r="J37"/>
  <c r="K36"/>
  <c r="R35" i="10"/>
  <c r="S34"/>
  <c r="F34"/>
  <c r="G33"/>
  <c r="J37"/>
  <c r="K36"/>
  <c r="N42"/>
  <c r="O41"/>
  <c r="R37" i="9"/>
  <c r="S36"/>
  <c r="N36"/>
  <c r="O35"/>
  <c r="F34"/>
  <c r="G33"/>
  <c r="J37"/>
  <c r="K36"/>
  <c r="O99" i="8"/>
  <c r="N100"/>
  <c r="G99"/>
  <c r="F100"/>
  <c r="K100"/>
  <c r="J101"/>
  <c r="R101"/>
  <c r="S100"/>
  <c r="S38" i="1"/>
  <c r="R39"/>
  <c r="J68"/>
  <c r="K67"/>
  <c r="G31"/>
  <c r="F32"/>
  <c r="Z37" i="3" l="1"/>
  <c r="AA36"/>
  <c r="N37"/>
  <c r="O36"/>
  <c r="G35"/>
  <c r="F36"/>
  <c r="S36"/>
  <c r="R37"/>
  <c r="J37"/>
  <c r="K36"/>
  <c r="W35"/>
  <c r="V36"/>
  <c r="Z36" i="1"/>
  <c r="AA35"/>
  <c r="Z37" i="2"/>
  <c r="AA36"/>
  <c r="O37" i="1"/>
  <c r="N38"/>
  <c r="V37" i="2"/>
  <c r="W36"/>
  <c r="V34" i="1"/>
  <c r="W33"/>
  <c r="J35" i="2"/>
  <c r="K34"/>
  <c r="R39"/>
  <c r="S38"/>
  <c r="G35"/>
  <c r="F36"/>
  <c r="N33"/>
  <c r="O32"/>
  <c r="F35" i="13"/>
  <c r="G34"/>
  <c r="R38"/>
  <c r="S37"/>
  <c r="N39"/>
  <c r="O38"/>
  <c r="J37"/>
  <c r="K36"/>
  <c r="J39" i="12"/>
  <c r="K38"/>
  <c r="F35"/>
  <c r="G34"/>
  <c r="N60"/>
  <c r="O59"/>
  <c r="R37"/>
  <c r="S36"/>
  <c r="J38" i="11"/>
  <c r="K37"/>
  <c r="N37"/>
  <c r="O36"/>
  <c r="R38"/>
  <c r="S37"/>
  <c r="F35"/>
  <c r="G34"/>
  <c r="N43" i="10"/>
  <c r="O42"/>
  <c r="J38"/>
  <c r="K37"/>
  <c r="F35"/>
  <c r="G34"/>
  <c r="R36"/>
  <c r="S35"/>
  <c r="J38" i="9"/>
  <c r="K37"/>
  <c r="F35"/>
  <c r="G34"/>
  <c r="N37"/>
  <c r="O36"/>
  <c r="R38"/>
  <c r="S37"/>
  <c r="S101" i="8"/>
  <c r="R102"/>
  <c r="K101"/>
  <c r="J102"/>
  <c r="G100"/>
  <c r="F101"/>
  <c r="O100"/>
  <c r="N101"/>
  <c r="S39" i="1"/>
  <c r="R40"/>
  <c r="J69"/>
  <c r="K68"/>
  <c r="G32"/>
  <c r="F33"/>
  <c r="K37" i="3" l="1"/>
  <c r="J38"/>
  <c r="Z38"/>
  <c r="AA37"/>
  <c r="O37"/>
  <c r="N38"/>
  <c r="F37"/>
  <c r="G36"/>
  <c r="V37"/>
  <c r="W36"/>
  <c r="R38"/>
  <c r="S37"/>
  <c r="N34" i="2"/>
  <c r="O33"/>
  <c r="S39"/>
  <c r="R40"/>
  <c r="W34" i="1"/>
  <c r="V35"/>
  <c r="Z37"/>
  <c r="AA36"/>
  <c r="N39"/>
  <c r="O38"/>
  <c r="J36" i="2"/>
  <c r="K35"/>
  <c r="W37"/>
  <c r="V38"/>
  <c r="AA37"/>
  <c r="Z38"/>
  <c r="F37"/>
  <c r="G36"/>
  <c r="J38" i="13"/>
  <c r="K37"/>
  <c r="N40"/>
  <c r="O39"/>
  <c r="R39"/>
  <c r="S38"/>
  <c r="F36"/>
  <c r="G35"/>
  <c r="R38" i="12"/>
  <c r="S37"/>
  <c r="N61"/>
  <c r="O60"/>
  <c r="F36"/>
  <c r="G35"/>
  <c r="J40"/>
  <c r="K39"/>
  <c r="F36" i="11"/>
  <c r="G35"/>
  <c r="R39"/>
  <c r="S38"/>
  <c r="N38"/>
  <c r="O37"/>
  <c r="J39"/>
  <c r="K38"/>
  <c r="R37" i="10"/>
  <c r="S36"/>
  <c r="F36"/>
  <c r="G35"/>
  <c r="J39"/>
  <c r="K38"/>
  <c r="N44"/>
  <c r="O43"/>
  <c r="R39" i="9"/>
  <c r="S38"/>
  <c r="N38"/>
  <c r="O37"/>
  <c r="F36"/>
  <c r="G35"/>
  <c r="J39"/>
  <c r="K38"/>
  <c r="O101" i="8"/>
  <c r="N102"/>
  <c r="G101"/>
  <c r="F102"/>
  <c r="K102"/>
  <c r="J103"/>
  <c r="S102"/>
  <c r="R103"/>
  <c r="S40" i="1"/>
  <c r="R41"/>
  <c r="J70"/>
  <c r="K69"/>
  <c r="G33"/>
  <c r="F34"/>
  <c r="K38" i="3" l="1"/>
  <c r="J39"/>
  <c r="R39"/>
  <c r="S38"/>
  <c r="F38"/>
  <c r="G37"/>
  <c r="V38"/>
  <c r="W37"/>
  <c r="O38"/>
  <c r="N39"/>
  <c r="AA38"/>
  <c r="Z39"/>
  <c r="F38" i="2"/>
  <c r="G37"/>
  <c r="N40" i="1"/>
  <c r="O39"/>
  <c r="O34" i="2"/>
  <c r="N35"/>
  <c r="V39"/>
  <c r="W38"/>
  <c r="V36" i="1"/>
  <c r="W35"/>
  <c r="J37" i="2"/>
  <c r="K36"/>
  <c r="Z38" i="1"/>
  <c r="AA37"/>
  <c r="AA38" i="2"/>
  <c r="Z39"/>
  <c r="R41"/>
  <c r="S40"/>
  <c r="F37" i="13"/>
  <c r="G36"/>
  <c r="R40"/>
  <c r="S39"/>
  <c r="N41"/>
  <c r="O40"/>
  <c r="J39"/>
  <c r="K38"/>
  <c r="J41" i="12"/>
  <c r="K40"/>
  <c r="F37"/>
  <c r="G36"/>
  <c r="N62"/>
  <c r="O61"/>
  <c r="R39"/>
  <c r="S38"/>
  <c r="J40" i="11"/>
  <c r="K39"/>
  <c r="N39"/>
  <c r="O38"/>
  <c r="R40"/>
  <c r="S39"/>
  <c r="F37"/>
  <c r="G36"/>
  <c r="N45" i="10"/>
  <c r="O44"/>
  <c r="J40"/>
  <c r="K39"/>
  <c r="F37"/>
  <c r="G36"/>
  <c r="R38"/>
  <c r="S37"/>
  <c r="J40" i="9"/>
  <c r="K39"/>
  <c r="F37"/>
  <c r="G36"/>
  <c r="N39"/>
  <c r="O38"/>
  <c r="R40"/>
  <c r="S39"/>
  <c r="S103" i="8"/>
  <c r="R104"/>
  <c r="K103"/>
  <c r="J104"/>
  <c r="G102"/>
  <c r="F103"/>
  <c r="O102"/>
  <c r="N103"/>
  <c r="S41" i="1"/>
  <c r="R42"/>
  <c r="J71"/>
  <c r="K70"/>
  <c r="G34"/>
  <c r="F35"/>
  <c r="G38" i="3" l="1"/>
  <c r="F39"/>
  <c r="N40"/>
  <c r="O39"/>
  <c r="V39"/>
  <c r="W38"/>
  <c r="R40"/>
  <c r="S39"/>
  <c r="K39"/>
  <c r="J40"/>
  <c r="Z40"/>
  <c r="AA39"/>
  <c r="R42" i="2"/>
  <c r="S41"/>
  <c r="Z39" i="1"/>
  <c r="AA38"/>
  <c r="W36"/>
  <c r="V37"/>
  <c r="F39" i="2"/>
  <c r="G38"/>
  <c r="N36"/>
  <c r="O35"/>
  <c r="J38"/>
  <c r="K37"/>
  <c r="V40"/>
  <c r="W39"/>
  <c r="N41" i="1"/>
  <c r="O40"/>
  <c r="Z40" i="2"/>
  <c r="AA39"/>
  <c r="J40" i="13"/>
  <c r="K39"/>
  <c r="N42"/>
  <c r="O41"/>
  <c r="R41"/>
  <c r="S40"/>
  <c r="F38"/>
  <c r="G37"/>
  <c r="R40" i="12"/>
  <c r="S39"/>
  <c r="N63"/>
  <c r="O62"/>
  <c r="F38"/>
  <c r="G37"/>
  <c r="K41"/>
  <c r="J42"/>
  <c r="F38" i="11"/>
  <c r="G37"/>
  <c r="R41"/>
  <c r="S40"/>
  <c r="N40"/>
  <c r="O39"/>
  <c r="J41"/>
  <c r="K40"/>
  <c r="R39" i="10"/>
  <c r="S38"/>
  <c r="F38"/>
  <c r="G37"/>
  <c r="J41"/>
  <c r="K40"/>
  <c r="N46"/>
  <c r="O45"/>
  <c r="R41" i="9"/>
  <c r="S40"/>
  <c r="N40"/>
  <c r="O39"/>
  <c r="F38"/>
  <c r="G37"/>
  <c r="J41"/>
  <c r="K40"/>
  <c r="O103" i="8"/>
  <c r="N104"/>
  <c r="G103"/>
  <c r="F104"/>
  <c r="K104"/>
  <c r="J105"/>
  <c r="S104"/>
  <c r="R105"/>
  <c r="S42" i="1"/>
  <c r="R43"/>
  <c r="J72"/>
  <c r="K71"/>
  <c r="G35"/>
  <c r="F36"/>
  <c r="S40" i="3" l="1"/>
  <c r="R41"/>
  <c r="W39"/>
  <c r="V40"/>
  <c r="J41"/>
  <c r="K40"/>
  <c r="G39"/>
  <c r="F40"/>
  <c r="Z41"/>
  <c r="AA40"/>
  <c r="O40"/>
  <c r="N41"/>
  <c r="AA40" i="2"/>
  <c r="Z41"/>
  <c r="V41"/>
  <c r="W40"/>
  <c r="O36"/>
  <c r="N37"/>
  <c r="R43"/>
  <c r="S42"/>
  <c r="V38" i="1"/>
  <c r="W37"/>
  <c r="O41"/>
  <c r="N42"/>
  <c r="K38" i="2"/>
  <c r="J39"/>
  <c r="F40"/>
  <c r="G39"/>
  <c r="Z40" i="1"/>
  <c r="AA39"/>
  <c r="F39" i="13"/>
  <c r="G38"/>
  <c r="R42"/>
  <c r="S41"/>
  <c r="N43"/>
  <c r="O42"/>
  <c r="J41"/>
  <c r="K40"/>
  <c r="F39" i="12"/>
  <c r="G38"/>
  <c r="N64"/>
  <c r="O63"/>
  <c r="R41"/>
  <c r="S40"/>
  <c r="J43"/>
  <c r="K42"/>
  <c r="J42" i="11"/>
  <c r="K41"/>
  <c r="N41"/>
  <c r="O40"/>
  <c r="R42"/>
  <c r="S41"/>
  <c r="F39"/>
  <c r="G38"/>
  <c r="N47" i="10"/>
  <c r="O46"/>
  <c r="J42"/>
  <c r="K41"/>
  <c r="F39"/>
  <c r="G38"/>
  <c r="R40"/>
  <c r="S39"/>
  <c r="J42" i="9"/>
  <c r="K41"/>
  <c r="F39"/>
  <c r="G38"/>
  <c r="N41"/>
  <c r="O40"/>
  <c r="R42"/>
  <c r="S41"/>
  <c r="S105" i="8"/>
  <c r="R106"/>
  <c r="K105"/>
  <c r="J106"/>
  <c r="G104"/>
  <c r="F105"/>
  <c r="O104"/>
  <c r="N105"/>
  <c r="S43" i="1"/>
  <c r="R44"/>
  <c r="J73"/>
  <c r="K72"/>
  <c r="G36"/>
  <c r="F37"/>
  <c r="Z42" i="3" l="1"/>
  <c r="AA41"/>
  <c r="S41"/>
  <c r="R42"/>
  <c r="K41"/>
  <c r="J42"/>
  <c r="O41"/>
  <c r="N42"/>
  <c r="G40"/>
  <c r="F41"/>
  <c r="W40"/>
  <c r="V41"/>
  <c r="AA40" i="1"/>
  <c r="Z41"/>
  <c r="J40" i="2"/>
  <c r="K39"/>
  <c r="N38"/>
  <c r="O37"/>
  <c r="Z42"/>
  <c r="AA41"/>
  <c r="F41"/>
  <c r="G40"/>
  <c r="R44"/>
  <c r="S44" s="1"/>
  <c r="S43"/>
  <c r="V42"/>
  <c r="W41"/>
  <c r="W38" i="1"/>
  <c r="V39"/>
  <c r="N43"/>
  <c r="O42"/>
  <c r="J42" i="13"/>
  <c r="K41"/>
  <c r="N44"/>
  <c r="O43"/>
  <c r="R43"/>
  <c r="S42"/>
  <c r="F40"/>
  <c r="G39"/>
  <c r="J44" i="12"/>
  <c r="K43"/>
  <c r="R42"/>
  <c r="S41"/>
  <c r="N65"/>
  <c r="O64"/>
  <c r="F40"/>
  <c r="G39"/>
  <c r="F40" i="11"/>
  <c r="G39"/>
  <c r="R43"/>
  <c r="S42"/>
  <c r="N42"/>
  <c r="O41"/>
  <c r="J43"/>
  <c r="K42"/>
  <c r="R41" i="10"/>
  <c r="S40"/>
  <c r="F40"/>
  <c r="G39"/>
  <c r="J43"/>
  <c r="K42"/>
  <c r="N48"/>
  <c r="O47"/>
  <c r="R43" i="9"/>
  <c r="S42"/>
  <c r="N42"/>
  <c r="O41"/>
  <c r="F40"/>
  <c r="G39"/>
  <c r="J43"/>
  <c r="K42"/>
  <c r="O105" i="8"/>
  <c r="N106"/>
  <c r="G105"/>
  <c r="F106"/>
  <c r="K106"/>
  <c r="J107"/>
  <c r="S106"/>
  <c r="R107"/>
  <c r="S44" i="1"/>
  <c r="R45"/>
  <c r="J74"/>
  <c r="K73"/>
  <c r="G37"/>
  <c r="F38"/>
  <c r="F42" i="3" l="1"/>
  <c r="G41"/>
  <c r="AA42"/>
  <c r="Z43"/>
  <c r="K42"/>
  <c r="J43"/>
  <c r="V42"/>
  <c r="W41"/>
  <c r="O42"/>
  <c r="N43"/>
  <c r="R43"/>
  <c r="S42"/>
  <c r="O43" i="1"/>
  <c r="N44"/>
  <c r="V43" i="2"/>
  <c r="W42"/>
  <c r="F42"/>
  <c r="G41"/>
  <c r="N39"/>
  <c r="O38"/>
  <c r="Z42" i="1"/>
  <c r="AA41"/>
  <c r="Z43" i="2"/>
  <c r="AA42"/>
  <c r="J41"/>
  <c r="K40"/>
  <c r="W39" i="1"/>
  <c r="V40"/>
  <c r="F41" i="13"/>
  <c r="G40"/>
  <c r="R44"/>
  <c r="S43"/>
  <c r="O44"/>
  <c r="J43"/>
  <c r="K42"/>
  <c r="F41" i="12"/>
  <c r="G40"/>
  <c r="N66"/>
  <c r="O65"/>
  <c r="R43"/>
  <c r="S42"/>
  <c r="J45"/>
  <c r="K44"/>
  <c r="J44" i="11"/>
  <c r="K43"/>
  <c r="N43"/>
  <c r="O42"/>
  <c r="R44"/>
  <c r="S43"/>
  <c r="F41"/>
  <c r="G40"/>
  <c r="N49" i="10"/>
  <c r="O48"/>
  <c r="J44"/>
  <c r="K43"/>
  <c r="F41"/>
  <c r="G40"/>
  <c r="R42"/>
  <c r="S41"/>
  <c r="J44" i="9"/>
  <c r="K43"/>
  <c r="F41"/>
  <c r="G40"/>
  <c r="N43"/>
  <c r="O42"/>
  <c r="R44"/>
  <c r="S43"/>
  <c r="S107" i="8"/>
  <c r="R108"/>
  <c r="K107"/>
  <c r="J108"/>
  <c r="G106"/>
  <c r="F107"/>
  <c r="O106"/>
  <c r="N107"/>
  <c r="S45" i="1"/>
  <c r="R46"/>
  <c r="J75"/>
  <c r="K74"/>
  <c r="G38"/>
  <c r="F39"/>
  <c r="K43" i="3" l="1"/>
  <c r="J44"/>
  <c r="R44"/>
  <c r="S43"/>
  <c r="V43"/>
  <c r="W42"/>
  <c r="G42"/>
  <c r="F43"/>
  <c r="N44"/>
  <c r="O43"/>
  <c r="Z44"/>
  <c r="AA43"/>
  <c r="J42" i="2"/>
  <c r="K41"/>
  <c r="Z43" i="1"/>
  <c r="AA42"/>
  <c r="F43" i="2"/>
  <c r="G42"/>
  <c r="O44" i="1"/>
  <c r="N45"/>
  <c r="Z44" i="2"/>
  <c r="AA43"/>
  <c r="O39"/>
  <c r="N40"/>
  <c r="V44"/>
  <c r="W43"/>
  <c r="W40" i="1"/>
  <c r="V41"/>
  <c r="J44" i="13"/>
  <c r="K43"/>
  <c r="R45"/>
  <c r="S44"/>
  <c r="F42"/>
  <c r="G41"/>
  <c r="J46" i="12"/>
  <c r="K45"/>
  <c r="R44"/>
  <c r="S43"/>
  <c r="N67"/>
  <c r="O66"/>
  <c r="F42"/>
  <c r="G41"/>
  <c r="F42" i="11"/>
  <c r="G41"/>
  <c r="R45"/>
  <c r="S44"/>
  <c r="N44"/>
  <c r="O43"/>
  <c r="J45"/>
  <c r="K45" s="1"/>
  <c r="K44"/>
  <c r="R43" i="10"/>
  <c r="S42"/>
  <c r="F42"/>
  <c r="G41"/>
  <c r="J45"/>
  <c r="K44"/>
  <c r="N50"/>
  <c r="O49"/>
  <c r="R45" i="9"/>
  <c r="S44"/>
  <c r="N44"/>
  <c r="O43"/>
  <c r="F42"/>
  <c r="G41"/>
  <c r="J45"/>
  <c r="K45" s="1"/>
  <c r="K44"/>
  <c r="O107" i="8"/>
  <c r="N108"/>
  <c r="G107"/>
  <c r="F108"/>
  <c r="K108"/>
  <c r="J109"/>
  <c r="S108"/>
  <c r="R109"/>
  <c r="S46" i="1"/>
  <c r="R47"/>
  <c r="J76"/>
  <c r="K75"/>
  <c r="G39"/>
  <c r="F40"/>
  <c r="Z45" i="3" l="1"/>
  <c r="AA44"/>
  <c r="N45"/>
  <c r="O44"/>
  <c r="W43"/>
  <c r="V44"/>
  <c r="J45"/>
  <c r="K44"/>
  <c r="S44"/>
  <c r="R45"/>
  <c r="G43"/>
  <c r="F44"/>
  <c r="V45" i="2"/>
  <c r="W44"/>
  <c r="AA44"/>
  <c r="Z45"/>
  <c r="F44"/>
  <c r="G43"/>
  <c r="J43"/>
  <c r="K42"/>
  <c r="Z44" i="1"/>
  <c r="AA43"/>
  <c r="V42"/>
  <c r="W41"/>
  <c r="N41" i="2"/>
  <c r="O40"/>
  <c r="O45" i="1"/>
  <c r="N46"/>
  <c r="F43" i="13"/>
  <c r="G42"/>
  <c r="R46"/>
  <c r="S46" s="1"/>
  <c r="S45"/>
  <c r="J45"/>
  <c r="K45" s="1"/>
  <c r="K44"/>
  <c r="F43" i="12"/>
  <c r="G42"/>
  <c r="N68"/>
  <c r="O67"/>
  <c r="S44"/>
  <c r="R45"/>
  <c r="J47"/>
  <c r="K46"/>
  <c r="O44" i="11"/>
  <c r="R46"/>
  <c r="S46" s="1"/>
  <c r="S45"/>
  <c r="F43"/>
  <c r="G42"/>
  <c r="N51" i="10"/>
  <c r="O50"/>
  <c r="J46"/>
  <c r="K45"/>
  <c r="F43"/>
  <c r="G42"/>
  <c r="R44"/>
  <c r="S43"/>
  <c r="F43" i="9"/>
  <c r="G42"/>
  <c r="N45"/>
  <c r="O45" s="1"/>
  <c r="O44"/>
  <c r="R46"/>
  <c r="S46" s="1"/>
  <c r="S45"/>
  <c r="S109" i="8"/>
  <c r="R110"/>
  <c r="K109"/>
  <c r="J110"/>
  <c r="G108"/>
  <c r="F109"/>
  <c r="O108"/>
  <c r="N109"/>
  <c r="S47" i="1"/>
  <c r="R48"/>
  <c r="J77"/>
  <c r="K76"/>
  <c r="G40"/>
  <c r="F41"/>
  <c r="G44" i="3" l="1"/>
  <c r="F45"/>
  <c r="Z46"/>
  <c r="AA45"/>
  <c r="R47"/>
  <c r="S47" s="1"/>
  <c r="S45"/>
  <c r="V45"/>
  <c r="W44"/>
  <c r="J49"/>
  <c r="J6" s="1"/>
  <c r="K45"/>
  <c r="O45"/>
  <c r="N46"/>
  <c r="N42" i="2"/>
  <c r="O41"/>
  <c r="Z45" i="1"/>
  <c r="AA44"/>
  <c r="F45" i="2"/>
  <c r="G44"/>
  <c r="V46"/>
  <c r="W46" s="1"/>
  <c r="W45"/>
  <c r="W42" i="1"/>
  <c r="V43"/>
  <c r="J44" i="2"/>
  <c r="K43"/>
  <c r="O46" i="1"/>
  <c r="N47"/>
  <c r="Z46" i="2"/>
  <c r="AA46" s="1"/>
  <c r="AA45"/>
  <c r="F44" i="13"/>
  <c r="G43"/>
  <c r="J48" i="12"/>
  <c r="K47"/>
  <c r="N69"/>
  <c r="O68"/>
  <c r="F44"/>
  <c r="G43"/>
  <c r="S45"/>
  <c r="R46"/>
  <c r="F44" i="11"/>
  <c r="G43"/>
  <c r="R45" i="10"/>
  <c r="S44"/>
  <c r="F44"/>
  <c r="G43"/>
  <c r="J47"/>
  <c r="K46"/>
  <c r="N52"/>
  <c r="O51"/>
  <c r="F44" i="9"/>
  <c r="G43"/>
  <c r="O109" i="8"/>
  <c r="N110"/>
  <c r="G109"/>
  <c r="F110"/>
  <c r="K110"/>
  <c r="J111"/>
  <c r="S110"/>
  <c r="R111"/>
  <c r="S48" i="1"/>
  <c r="R49"/>
  <c r="J78"/>
  <c r="K77"/>
  <c r="G41"/>
  <c r="F42"/>
  <c r="F46" i="3" l="1"/>
  <c r="G45"/>
  <c r="V46"/>
  <c r="W45"/>
  <c r="Z47"/>
  <c r="AA47" s="1"/>
  <c r="AA46"/>
  <c r="N47"/>
  <c r="O47" s="1"/>
  <c r="O46"/>
  <c r="F46" i="2"/>
  <c r="G46" s="1"/>
  <c r="G45"/>
  <c r="N43"/>
  <c r="O42"/>
  <c r="N48" i="1"/>
  <c r="O47"/>
  <c r="V44"/>
  <c r="W43"/>
  <c r="K44" i="2"/>
  <c r="J45"/>
  <c r="K45" s="1"/>
  <c r="Z46" i="1"/>
  <c r="AA45"/>
  <c r="F45" i="13"/>
  <c r="G44"/>
  <c r="F45" i="12"/>
  <c r="G44"/>
  <c r="N70"/>
  <c r="O69"/>
  <c r="J49"/>
  <c r="K48"/>
  <c r="R47"/>
  <c r="S46"/>
  <c r="F45" i="11"/>
  <c r="G44"/>
  <c r="N53" i="10"/>
  <c r="O52"/>
  <c r="J48"/>
  <c r="K47"/>
  <c r="F45"/>
  <c r="G44"/>
  <c r="R46"/>
  <c r="S45"/>
  <c r="F45" i="9"/>
  <c r="G44"/>
  <c r="S111" i="8"/>
  <c r="R112"/>
  <c r="K111"/>
  <c r="J112"/>
  <c r="G110"/>
  <c r="F111"/>
  <c r="O110"/>
  <c r="N111"/>
  <c r="S49" i="1"/>
  <c r="R50"/>
  <c r="J79"/>
  <c r="K78"/>
  <c r="G42"/>
  <c r="F43"/>
  <c r="F47" i="3" l="1"/>
  <c r="G46"/>
  <c r="V47"/>
  <c r="W46"/>
  <c r="O48" i="1"/>
  <c r="N49"/>
  <c r="Z47"/>
  <c r="AA46"/>
  <c r="W44"/>
  <c r="V45"/>
  <c r="N44" i="2"/>
  <c r="O43"/>
  <c r="F46" i="13"/>
  <c r="G46" s="1"/>
  <c r="G45"/>
  <c r="R48" i="12"/>
  <c r="S47"/>
  <c r="J50"/>
  <c r="K49"/>
  <c r="N71"/>
  <c r="O70"/>
  <c r="G45"/>
  <c r="F46"/>
  <c r="F46" i="11"/>
  <c r="G46" s="1"/>
  <c r="G45"/>
  <c r="R47" i="10"/>
  <c r="S46"/>
  <c r="F46"/>
  <c r="G45"/>
  <c r="J49"/>
  <c r="K48"/>
  <c r="N54"/>
  <c r="O53"/>
  <c r="F46" i="9"/>
  <c r="G46" s="1"/>
  <c r="G45"/>
  <c r="O111" i="8"/>
  <c r="N112"/>
  <c r="G111"/>
  <c r="F112"/>
  <c r="K112"/>
  <c r="J113"/>
  <c r="S112"/>
  <c r="R113"/>
  <c r="S50" i="1"/>
  <c r="R51"/>
  <c r="J80"/>
  <c r="K79"/>
  <c r="G43"/>
  <c r="F44"/>
  <c r="G47" i="3" l="1"/>
  <c r="F48"/>
  <c r="V48"/>
  <c r="W48" s="1"/>
  <c r="W47"/>
  <c r="N45" i="2"/>
  <c r="O45" s="1"/>
  <c r="O44"/>
  <c r="AA47" i="1"/>
  <c r="Z48"/>
  <c r="O49"/>
  <c r="N50"/>
  <c r="W45"/>
  <c r="V46"/>
  <c r="N72" i="12"/>
  <c r="O71"/>
  <c r="J51"/>
  <c r="K50"/>
  <c r="S48"/>
  <c r="R49"/>
  <c r="G46"/>
  <c r="F47"/>
  <c r="N55" i="10"/>
  <c r="O54"/>
  <c r="J50"/>
  <c r="K49"/>
  <c r="F47"/>
  <c r="G46"/>
  <c r="R48"/>
  <c r="S47"/>
  <c r="S113" i="8"/>
  <c r="R114"/>
  <c r="K113"/>
  <c r="J114"/>
  <c r="G112"/>
  <c r="F113"/>
  <c r="O112"/>
  <c r="N113"/>
  <c r="S51" i="1"/>
  <c r="R52"/>
  <c r="J81"/>
  <c r="K80"/>
  <c r="G44"/>
  <c r="F45"/>
  <c r="F49" i="3" l="1"/>
  <c r="G48"/>
  <c r="O50" i="1"/>
  <c r="N51"/>
  <c r="V47"/>
  <c r="W46"/>
  <c r="Z49"/>
  <c r="AA48"/>
  <c r="K51" i="12"/>
  <c r="J52"/>
  <c r="N73"/>
  <c r="O72"/>
  <c r="F48"/>
  <c r="G47"/>
  <c r="R50"/>
  <c r="S49"/>
  <c r="R49" i="10"/>
  <c r="S48"/>
  <c r="F48"/>
  <c r="G47"/>
  <c r="J51"/>
  <c r="K50"/>
  <c r="N56"/>
  <c r="O55"/>
  <c r="O113" i="8"/>
  <c r="N114"/>
  <c r="G113"/>
  <c r="F114"/>
  <c r="K114"/>
  <c r="J115"/>
  <c r="S114"/>
  <c r="R115"/>
  <c r="S52" i="1"/>
  <c r="R53"/>
  <c r="J82"/>
  <c r="K81"/>
  <c r="G45"/>
  <c r="F46"/>
  <c r="G49" i="3" l="1"/>
  <c r="F6"/>
  <c r="AA49" i="1"/>
  <c r="Z50"/>
  <c r="O51"/>
  <c r="N52"/>
  <c r="W47"/>
  <c r="V48"/>
  <c r="R51" i="12"/>
  <c r="S50"/>
  <c r="F49"/>
  <c r="G48"/>
  <c r="N74"/>
  <c r="O73"/>
  <c r="J53"/>
  <c r="K52"/>
  <c r="N57" i="10"/>
  <c r="O56"/>
  <c r="J52"/>
  <c r="K51"/>
  <c r="F49"/>
  <c r="G48"/>
  <c r="R50"/>
  <c r="S49"/>
  <c r="S115" i="8"/>
  <c r="R116"/>
  <c r="K115"/>
  <c r="J116"/>
  <c r="G114"/>
  <c r="F115"/>
  <c r="O114"/>
  <c r="N115"/>
  <c r="S53" i="1"/>
  <c r="R54"/>
  <c r="J83"/>
  <c r="K82"/>
  <c r="G46"/>
  <c r="F47"/>
  <c r="V49" l="1"/>
  <c r="W48"/>
  <c r="AA50"/>
  <c r="Z51"/>
  <c r="O52"/>
  <c r="N53"/>
  <c r="J54" i="12"/>
  <c r="K53"/>
  <c r="N75"/>
  <c r="O74"/>
  <c r="G49"/>
  <c r="F50"/>
  <c r="R52"/>
  <c r="S51"/>
  <c r="R51" i="10"/>
  <c r="S50"/>
  <c r="F50"/>
  <c r="G49"/>
  <c r="J53"/>
  <c r="K52"/>
  <c r="N58"/>
  <c r="O57"/>
  <c r="O115" i="8"/>
  <c r="N116"/>
  <c r="G115"/>
  <c r="F116"/>
  <c r="K116"/>
  <c r="J117"/>
  <c r="S116"/>
  <c r="R117"/>
  <c r="S54" i="1"/>
  <c r="R55"/>
  <c r="J84"/>
  <c r="K83"/>
  <c r="G47"/>
  <c r="F48"/>
  <c r="W49" l="1"/>
  <c r="V50"/>
  <c r="O53"/>
  <c r="N54"/>
  <c r="Z52"/>
  <c r="AA51"/>
  <c r="R53" i="12"/>
  <c r="S52"/>
  <c r="N76"/>
  <c r="O75"/>
  <c r="J55"/>
  <c r="K54"/>
  <c r="F51"/>
  <c r="G50"/>
  <c r="N59" i="10"/>
  <c r="O58"/>
  <c r="J54"/>
  <c r="K53"/>
  <c r="F51"/>
  <c r="G50"/>
  <c r="R52"/>
  <c r="S51"/>
  <c r="S117" i="8"/>
  <c r="R118"/>
  <c r="K117"/>
  <c r="J118"/>
  <c r="G116"/>
  <c r="F117"/>
  <c r="O116"/>
  <c r="N117"/>
  <c r="S55" i="1"/>
  <c r="R56"/>
  <c r="J85"/>
  <c r="K84"/>
  <c r="G48"/>
  <c r="F49"/>
  <c r="Z53" l="1"/>
  <c r="AA52"/>
  <c r="W50"/>
  <c r="V51"/>
  <c r="O54"/>
  <c r="N55"/>
  <c r="F52" i="12"/>
  <c r="G51"/>
  <c r="J56"/>
  <c r="K55"/>
  <c r="N77"/>
  <c r="O76"/>
  <c r="R54"/>
  <c r="S53"/>
  <c r="R53" i="10"/>
  <c r="S52"/>
  <c r="F52"/>
  <c r="G51"/>
  <c r="J55"/>
  <c r="K54"/>
  <c r="N60"/>
  <c r="O59"/>
  <c r="O117" i="8"/>
  <c r="N118"/>
  <c r="G117"/>
  <c r="F118"/>
  <c r="K118"/>
  <c r="J119"/>
  <c r="S118"/>
  <c r="R119"/>
  <c r="S56" i="1"/>
  <c r="R57"/>
  <c r="J86"/>
  <c r="K85"/>
  <c r="G49"/>
  <c r="F50"/>
  <c r="Z54" l="1"/>
  <c r="AA53"/>
  <c r="O55"/>
  <c r="N56"/>
  <c r="W51"/>
  <c r="V52"/>
  <c r="R55" i="12"/>
  <c r="S54"/>
  <c r="N78"/>
  <c r="O77"/>
  <c r="J57"/>
  <c r="K56"/>
  <c r="F53"/>
  <c r="G52"/>
  <c r="N61" i="10"/>
  <c r="O60"/>
  <c r="J56"/>
  <c r="K55"/>
  <c r="F53"/>
  <c r="G52"/>
  <c r="R54"/>
  <c r="S53"/>
  <c r="S119" i="8"/>
  <c r="R120"/>
  <c r="K119"/>
  <c r="J120"/>
  <c r="G118"/>
  <c r="F119"/>
  <c r="O118"/>
  <c r="N119"/>
  <c r="S57" i="1"/>
  <c r="R58"/>
  <c r="J87"/>
  <c r="K86"/>
  <c r="G50"/>
  <c r="F51"/>
  <c r="Z55" l="1"/>
  <c r="AA54"/>
  <c r="W52"/>
  <c r="V53"/>
  <c r="O56"/>
  <c r="N57"/>
  <c r="F54" i="12"/>
  <c r="G53"/>
  <c r="J58"/>
  <c r="K57"/>
  <c r="N79"/>
  <c r="O78"/>
  <c r="R56"/>
  <c r="S55"/>
  <c r="R55" i="10"/>
  <c r="S54"/>
  <c r="F54"/>
  <c r="G53"/>
  <c r="J57"/>
  <c r="K56"/>
  <c r="N62"/>
  <c r="O61"/>
  <c r="O119" i="8"/>
  <c r="N120"/>
  <c r="G119"/>
  <c r="F120"/>
  <c r="K120"/>
  <c r="J121"/>
  <c r="S120"/>
  <c r="R121"/>
  <c r="S58" i="1"/>
  <c r="R59"/>
  <c r="J88"/>
  <c r="K87"/>
  <c r="G51"/>
  <c r="F52"/>
  <c r="Z56" l="1"/>
  <c r="AA55"/>
  <c r="N58"/>
  <c r="O57"/>
  <c r="W53"/>
  <c r="V54"/>
  <c r="R57" i="12"/>
  <c r="S56"/>
  <c r="N80"/>
  <c r="O79"/>
  <c r="J59"/>
  <c r="K58"/>
  <c r="F55"/>
  <c r="G54"/>
  <c r="N63" i="10"/>
  <c r="O62"/>
  <c r="J58"/>
  <c r="K57"/>
  <c r="F55"/>
  <c r="G54"/>
  <c r="R56"/>
  <c r="S55"/>
  <c r="S121" i="8"/>
  <c r="R122"/>
  <c r="K121"/>
  <c r="J122"/>
  <c r="G120"/>
  <c r="F121"/>
  <c r="O120"/>
  <c r="N121"/>
  <c r="R60" i="1"/>
  <c r="S59"/>
  <c r="J89"/>
  <c r="K88"/>
  <c r="G52"/>
  <c r="F53"/>
  <c r="Z57" l="1"/>
  <c r="AA56"/>
  <c r="V55"/>
  <c r="W54"/>
  <c r="N59"/>
  <c r="O58"/>
  <c r="F56" i="12"/>
  <c r="G55"/>
  <c r="J60"/>
  <c r="K59"/>
  <c r="N81"/>
  <c r="O80"/>
  <c r="R58"/>
  <c r="S57"/>
  <c r="R57" i="10"/>
  <c r="S56"/>
  <c r="F56"/>
  <c r="G55"/>
  <c r="J59"/>
  <c r="K58"/>
  <c r="N64"/>
  <c r="O63"/>
  <c r="O121" i="8"/>
  <c r="N122"/>
  <c r="G121"/>
  <c r="F122"/>
  <c r="K122"/>
  <c r="J123"/>
  <c r="R123"/>
  <c r="S122"/>
  <c r="R61" i="1"/>
  <c r="S60"/>
  <c r="J90"/>
  <c r="K89"/>
  <c r="G53"/>
  <c r="F54"/>
  <c r="N60" l="1"/>
  <c r="O59"/>
  <c r="AA57"/>
  <c r="Z58"/>
  <c r="V56"/>
  <c r="W55"/>
  <c r="R59" i="12"/>
  <c r="S58"/>
  <c r="N82"/>
  <c r="O81"/>
  <c r="J61"/>
  <c r="K60"/>
  <c r="F57"/>
  <c r="G56"/>
  <c r="N65" i="10"/>
  <c r="O64"/>
  <c r="J60"/>
  <c r="K59"/>
  <c r="F57"/>
  <c r="G56"/>
  <c r="R58"/>
  <c r="S57"/>
  <c r="S123" i="8"/>
  <c r="R124"/>
  <c r="K123"/>
  <c r="J126"/>
  <c r="G122"/>
  <c r="F123"/>
  <c r="O122"/>
  <c r="N126"/>
  <c r="O126" s="1"/>
  <c r="R62" i="1"/>
  <c r="S61"/>
  <c r="J91"/>
  <c r="K90"/>
  <c r="G54"/>
  <c r="F55"/>
  <c r="V57" l="1"/>
  <c r="W56"/>
  <c r="O60"/>
  <c r="N61"/>
  <c r="Z59"/>
  <c r="AA58"/>
  <c r="F58" i="12"/>
  <c r="G57"/>
  <c r="J62"/>
  <c r="K61"/>
  <c r="N83"/>
  <c r="O82"/>
  <c r="R60"/>
  <c r="S59"/>
  <c r="R59" i="10"/>
  <c r="S58"/>
  <c r="F58"/>
  <c r="G57"/>
  <c r="J61"/>
  <c r="K60"/>
  <c r="N66"/>
  <c r="O65"/>
  <c r="F124" i="8"/>
  <c r="G123"/>
  <c r="K126"/>
  <c r="J130"/>
  <c r="K130" s="1"/>
  <c r="S124"/>
  <c r="R125"/>
  <c r="R63" i="1"/>
  <c r="S62"/>
  <c r="J92"/>
  <c r="K91"/>
  <c r="G55"/>
  <c r="F56"/>
  <c r="Z60" l="1"/>
  <c r="AA59"/>
  <c r="W57"/>
  <c r="V58"/>
  <c r="N62"/>
  <c r="O61"/>
  <c r="R61" i="12"/>
  <c r="S60"/>
  <c r="N84"/>
  <c r="O83"/>
  <c r="J63"/>
  <c r="K62"/>
  <c r="F59"/>
  <c r="G58"/>
  <c r="N67" i="10"/>
  <c r="O66"/>
  <c r="J62"/>
  <c r="K61"/>
  <c r="F59"/>
  <c r="G58"/>
  <c r="R60"/>
  <c r="S59"/>
  <c r="G124" i="8"/>
  <c r="F125"/>
  <c r="S125"/>
  <c r="R126"/>
  <c r="R64" i="1"/>
  <c r="S63"/>
  <c r="J93"/>
  <c r="K92"/>
  <c r="G56"/>
  <c r="F57"/>
  <c r="N63" l="1"/>
  <c r="O62"/>
  <c r="AA60"/>
  <c r="Z61"/>
  <c r="W58"/>
  <c r="V59"/>
  <c r="F60" i="12"/>
  <c r="G59"/>
  <c r="J64"/>
  <c r="K63"/>
  <c r="N85"/>
  <c r="O84"/>
  <c r="R62"/>
  <c r="S61"/>
  <c r="R61" i="10"/>
  <c r="S60"/>
  <c r="F60"/>
  <c r="G59"/>
  <c r="J63"/>
  <c r="K62"/>
  <c r="N68"/>
  <c r="O67"/>
  <c r="S126" i="8"/>
  <c r="R127"/>
  <c r="G125"/>
  <c r="F126"/>
  <c r="R65" i="1"/>
  <c r="S64"/>
  <c r="J94"/>
  <c r="K93"/>
  <c r="G57"/>
  <c r="F58"/>
  <c r="N64" l="1"/>
  <c r="O63"/>
  <c r="W59"/>
  <c r="V60"/>
  <c r="Z62"/>
  <c r="AA61"/>
  <c r="R63" i="12"/>
  <c r="S62"/>
  <c r="N86"/>
  <c r="O85"/>
  <c r="J65"/>
  <c r="K64"/>
  <c r="F61"/>
  <c r="G60"/>
  <c r="N69" i="10"/>
  <c r="O68"/>
  <c r="J64"/>
  <c r="K63"/>
  <c r="F61"/>
  <c r="G60"/>
  <c r="R62"/>
  <c r="S61"/>
  <c r="G126" i="8"/>
  <c r="F127"/>
  <c r="R128"/>
  <c r="S127"/>
  <c r="R66" i="1"/>
  <c r="S65"/>
  <c r="J95"/>
  <c r="K94"/>
  <c r="G58"/>
  <c r="F59"/>
  <c r="Z63" l="1"/>
  <c r="AA62"/>
  <c r="N65"/>
  <c r="O64"/>
  <c r="V61"/>
  <c r="W60"/>
  <c r="F62" i="12"/>
  <c r="G61"/>
  <c r="J66"/>
  <c r="K65"/>
  <c r="N87"/>
  <c r="O86"/>
  <c r="R64"/>
  <c r="S63"/>
  <c r="R63" i="10"/>
  <c r="S62"/>
  <c r="F62"/>
  <c r="G61"/>
  <c r="J65"/>
  <c r="K64"/>
  <c r="N70"/>
  <c r="O69"/>
  <c r="S128" i="8"/>
  <c r="R129"/>
  <c r="G127"/>
  <c r="F128"/>
  <c r="F129" s="1"/>
  <c r="R67" i="1"/>
  <c r="S66"/>
  <c r="J96"/>
  <c r="K95"/>
  <c r="G59"/>
  <c r="F60"/>
  <c r="W61" l="1"/>
  <c r="V62"/>
  <c r="AA63"/>
  <c r="Z64"/>
  <c r="N66"/>
  <c r="O65"/>
  <c r="R65" i="12"/>
  <c r="S64"/>
  <c r="N88"/>
  <c r="O87"/>
  <c r="J67"/>
  <c r="K66"/>
  <c r="F63"/>
  <c r="G62"/>
  <c r="N71" i="10"/>
  <c r="O70"/>
  <c r="J66"/>
  <c r="K65"/>
  <c r="F63"/>
  <c r="G62"/>
  <c r="R64"/>
  <c r="S63"/>
  <c r="G129" i="8"/>
  <c r="F130"/>
  <c r="G130" s="1"/>
  <c r="S129"/>
  <c r="R130"/>
  <c r="S130" s="1"/>
  <c r="R68" i="1"/>
  <c r="S67"/>
  <c r="J97"/>
  <c r="K96"/>
  <c r="G60"/>
  <c r="F61"/>
  <c r="N67" l="1"/>
  <c r="O66"/>
  <c r="V63"/>
  <c r="W62"/>
  <c r="Z65"/>
  <c r="AA64"/>
  <c r="F64" i="12"/>
  <c r="G63"/>
  <c r="J68"/>
  <c r="K67"/>
  <c r="N89"/>
  <c r="O88"/>
  <c r="R66"/>
  <c r="S65"/>
  <c r="R65" i="10"/>
  <c r="S64"/>
  <c r="F64"/>
  <c r="G63"/>
  <c r="J67"/>
  <c r="K66"/>
  <c r="N72"/>
  <c r="O71"/>
  <c r="R69" i="1"/>
  <c r="S68"/>
  <c r="J98"/>
  <c r="K97"/>
  <c r="G61"/>
  <c r="F62"/>
  <c r="Z66" l="1"/>
  <c r="AA65"/>
  <c r="N68"/>
  <c r="O67"/>
  <c r="W63"/>
  <c r="V64"/>
  <c r="R67" i="12"/>
  <c r="S66"/>
  <c r="N90"/>
  <c r="O89"/>
  <c r="J69"/>
  <c r="K68"/>
  <c r="F65"/>
  <c r="G64"/>
  <c r="N73" i="10"/>
  <c r="O72"/>
  <c r="J68"/>
  <c r="K67"/>
  <c r="F65"/>
  <c r="G64"/>
  <c r="R66"/>
  <c r="S65"/>
  <c r="R70" i="1"/>
  <c r="S69"/>
  <c r="J99"/>
  <c r="K98"/>
  <c r="G62"/>
  <c r="F63"/>
  <c r="Z67" l="1"/>
  <c r="AA66"/>
  <c r="V65"/>
  <c r="W64"/>
  <c r="N69"/>
  <c r="O68"/>
  <c r="F66" i="12"/>
  <c r="G65"/>
  <c r="J70"/>
  <c r="K69"/>
  <c r="N91"/>
  <c r="O90"/>
  <c r="R68"/>
  <c r="S67"/>
  <c r="R67" i="10"/>
  <c r="S66"/>
  <c r="F66"/>
  <c r="G65"/>
  <c r="J69"/>
  <c r="K68"/>
  <c r="N74"/>
  <c r="O73"/>
  <c r="R71" i="1"/>
  <c r="S70"/>
  <c r="J100"/>
  <c r="K99"/>
  <c r="G63"/>
  <c r="F64"/>
  <c r="N70" l="1"/>
  <c r="O69"/>
  <c r="Z68"/>
  <c r="AA67"/>
  <c r="W65"/>
  <c r="V66"/>
  <c r="R69" i="12"/>
  <c r="S68"/>
  <c r="N92"/>
  <c r="O91"/>
  <c r="J71"/>
  <c r="K70"/>
  <c r="F67"/>
  <c r="G66"/>
  <c r="N75" i="10"/>
  <c r="O74"/>
  <c r="J70"/>
  <c r="K69"/>
  <c r="F67"/>
  <c r="G66"/>
  <c r="R68"/>
  <c r="S67"/>
  <c r="R72" i="1"/>
  <c r="S71"/>
  <c r="J101"/>
  <c r="K100"/>
  <c r="G64"/>
  <c r="F65"/>
  <c r="O70" l="1"/>
  <c r="N71"/>
  <c r="V67"/>
  <c r="W66"/>
  <c r="Z69"/>
  <c r="AA68"/>
  <c r="F68" i="12"/>
  <c r="G67"/>
  <c r="J72"/>
  <c r="K71"/>
  <c r="N93"/>
  <c r="O92"/>
  <c r="R70"/>
  <c r="S69"/>
  <c r="R69" i="10"/>
  <c r="S68"/>
  <c r="F68"/>
  <c r="G67"/>
  <c r="J71"/>
  <c r="K70"/>
  <c r="N76"/>
  <c r="O75"/>
  <c r="R73" i="1"/>
  <c r="S72"/>
  <c r="J102"/>
  <c r="K101"/>
  <c r="G65"/>
  <c r="F66"/>
  <c r="Z70" l="1"/>
  <c r="AA69"/>
  <c r="N72"/>
  <c r="O71"/>
  <c r="W67"/>
  <c r="V68"/>
  <c r="R71" i="12"/>
  <c r="S70"/>
  <c r="N94"/>
  <c r="O93"/>
  <c r="J73"/>
  <c r="K72"/>
  <c r="F69"/>
  <c r="G68"/>
  <c r="N77" i="10"/>
  <c r="O76"/>
  <c r="J72"/>
  <c r="K71"/>
  <c r="F69"/>
  <c r="G68"/>
  <c r="R70"/>
  <c r="S69"/>
  <c r="R74" i="1"/>
  <c r="S73"/>
  <c r="J103"/>
  <c r="K102"/>
  <c r="G66"/>
  <c r="F67"/>
  <c r="Z71" l="1"/>
  <c r="AA70"/>
  <c r="V69"/>
  <c r="W68"/>
  <c r="N73"/>
  <c r="O72"/>
  <c r="F70" i="12"/>
  <c r="G69"/>
  <c r="J74"/>
  <c r="K73"/>
  <c r="N95"/>
  <c r="O94"/>
  <c r="R72"/>
  <c r="S71"/>
  <c r="R71" i="10"/>
  <c r="S70"/>
  <c r="F70"/>
  <c r="G69"/>
  <c r="J73"/>
  <c r="K72"/>
  <c r="N78"/>
  <c r="O77"/>
  <c r="R75" i="1"/>
  <c r="S74"/>
  <c r="J104"/>
  <c r="K103"/>
  <c r="G67"/>
  <c r="F68"/>
  <c r="O73" l="1"/>
  <c r="N74"/>
  <c r="Z72"/>
  <c r="AA71"/>
  <c r="W69"/>
  <c r="V70"/>
  <c r="R73" i="12"/>
  <c r="S72"/>
  <c r="N96"/>
  <c r="O95"/>
  <c r="J75"/>
  <c r="K74"/>
  <c r="F71"/>
  <c r="G70"/>
  <c r="N79" i="10"/>
  <c r="O78"/>
  <c r="J74"/>
  <c r="K73"/>
  <c r="F71"/>
  <c r="G70"/>
  <c r="R72"/>
  <c r="S71"/>
  <c r="R76" i="1"/>
  <c r="S75"/>
  <c r="J105"/>
  <c r="K104"/>
  <c r="G68"/>
  <c r="F69"/>
  <c r="V71" l="1"/>
  <c r="W70"/>
  <c r="N75"/>
  <c r="O74"/>
  <c r="Z73"/>
  <c r="AA72"/>
  <c r="F72" i="12"/>
  <c r="G71"/>
  <c r="J76"/>
  <c r="K75"/>
  <c r="N97"/>
  <c r="O96"/>
  <c r="R74"/>
  <c r="S73"/>
  <c r="R73" i="10"/>
  <c r="S72"/>
  <c r="F72"/>
  <c r="G71"/>
  <c r="J75"/>
  <c r="K74"/>
  <c r="N80"/>
  <c r="O79"/>
  <c r="R77" i="1"/>
  <c r="S76"/>
  <c r="J106"/>
  <c r="K105"/>
  <c r="G69"/>
  <c r="F70"/>
  <c r="Z74" l="1"/>
  <c r="AA73"/>
  <c r="W71"/>
  <c r="V72"/>
  <c r="O75"/>
  <c r="N76"/>
  <c r="R75" i="12"/>
  <c r="S74"/>
  <c r="N98"/>
  <c r="O97"/>
  <c r="J77"/>
  <c r="K76"/>
  <c r="F73"/>
  <c r="G72"/>
  <c r="N81" i="10"/>
  <c r="O80"/>
  <c r="J76"/>
  <c r="K75"/>
  <c r="F73"/>
  <c r="G72"/>
  <c r="R74"/>
  <c r="S73"/>
  <c r="R78" i="1"/>
  <c r="S77"/>
  <c r="J107"/>
  <c r="K106"/>
  <c r="G70"/>
  <c r="F71"/>
  <c r="Z75" l="1"/>
  <c r="AA74"/>
  <c r="N77"/>
  <c r="O76"/>
  <c r="V73"/>
  <c r="W72"/>
  <c r="F74" i="12"/>
  <c r="G73"/>
  <c r="J78"/>
  <c r="K77"/>
  <c r="N99"/>
  <c r="O98"/>
  <c r="R76"/>
  <c r="S75"/>
  <c r="R75" i="10"/>
  <c r="S74"/>
  <c r="F74"/>
  <c r="G73"/>
  <c r="J77"/>
  <c r="K76"/>
  <c r="N82"/>
  <c r="O81"/>
  <c r="R79" i="1"/>
  <c r="S78"/>
  <c r="J108"/>
  <c r="K107"/>
  <c r="G71"/>
  <c r="F72"/>
  <c r="W73" l="1"/>
  <c r="V74"/>
  <c r="AA75"/>
  <c r="Z76"/>
  <c r="N78"/>
  <c r="O77"/>
  <c r="R77" i="12"/>
  <c r="S76"/>
  <c r="N100"/>
  <c r="O99"/>
  <c r="J79"/>
  <c r="K78"/>
  <c r="F75"/>
  <c r="G74"/>
  <c r="N83" i="10"/>
  <c r="O82"/>
  <c r="J78"/>
  <c r="K77"/>
  <c r="F75"/>
  <c r="G74"/>
  <c r="R76"/>
  <c r="S75"/>
  <c r="R80" i="1"/>
  <c r="S79"/>
  <c r="J109"/>
  <c r="K108"/>
  <c r="G72"/>
  <c r="F73"/>
  <c r="N79" l="1"/>
  <c r="O78"/>
  <c r="V75"/>
  <c r="W74"/>
  <c r="Z77"/>
  <c r="AA76"/>
  <c r="F76" i="12"/>
  <c r="G75"/>
  <c r="J80"/>
  <c r="K79"/>
  <c r="N101"/>
  <c r="O100"/>
  <c r="R78"/>
  <c r="S77"/>
  <c r="R77" i="10"/>
  <c r="S76"/>
  <c r="F76"/>
  <c r="G75"/>
  <c r="J79"/>
  <c r="K78"/>
  <c r="N84"/>
  <c r="O83"/>
  <c r="R81" i="1"/>
  <c r="S80"/>
  <c r="J110"/>
  <c r="K109"/>
  <c r="G73"/>
  <c r="F74"/>
  <c r="Z78" l="1"/>
  <c r="AA77"/>
  <c r="O79"/>
  <c r="N80"/>
  <c r="W75"/>
  <c r="V76"/>
  <c r="R79" i="12"/>
  <c r="S78"/>
  <c r="N102"/>
  <c r="O101"/>
  <c r="J81"/>
  <c r="K80"/>
  <c r="F77"/>
  <c r="G76"/>
  <c r="N85" i="10"/>
  <c r="O84"/>
  <c r="J80"/>
  <c r="K79"/>
  <c r="F77"/>
  <c r="G76"/>
  <c r="R78"/>
  <c r="S77"/>
  <c r="R82" i="1"/>
  <c r="S81"/>
  <c r="J111"/>
  <c r="K110"/>
  <c r="G74"/>
  <c r="F75"/>
  <c r="Z79" l="1"/>
  <c r="AA78"/>
  <c r="V77"/>
  <c r="W76"/>
  <c r="O80"/>
  <c r="N81"/>
  <c r="F78" i="12"/>
  <c r="G77"/>
  <c r="J82"/>
  <c r="K81"/>
  <c r="N103"/>
  <c r="O102"/>
  <c r="R80"/>
  <c r="S79"/>
  <c r="R79" i="10"/>
  <c r="S78"/>
  <c r="F78"/>
  <c r="G77"/>
  <c r="J81"/>
  <c r="K80"/>
  <c r="N86"/>
  <c r="O85"/>
  <c r="R83" i="1"/>
  <c r="S82"/>
  <c r="J112"/>
  <c r="K111"/>
  <c r="G75"/>
  <c r="F76"/>
  <c r="Z80" l="1"/>
  <c r="AA79"/>
  <c r="N82"/>
  <c r="O81"/>
  <c r="W77"/>
  <c r="V78"/>
  <c r="R81" i="12"/>
  <c r="S80"/>
  <c r="N104"/>
  <c r="O103"/>
  <c r="J83"/>
  <c r="K82"/>
  <c r="F79"/>
  <c r="G78"/>
  <c r="N87" i="10"/>
  <c r="O86"/>
  <c r="J82"/>
  <c r="K81"/>
  <c r="F79"/>
  <c r="G78"/>
  <c r="R80"/>
  <c r="S79"/>
  <c r="R84" i="1"/>
  <c r="S83"/>
  <c r="J113"/>
  <c r="K112"/>
  <c r="G76"/>
  <c r="F77"/>
  <c r="Z81" l="1"/>
  <c r="AA80"/>
  <c r="V79"/>
  <c r="W78"/>
  <c r="N83"/>
  <c r="O82"/>
  <c r="F80" i="12"/>
  <c r="G79"/>
  <c r="J84"/>
  <c r="K83"/>
  <c r="N105"/>
  <c r="O104"/>
  <c r="R82"/>
  <c r="S81"/>
  <c r="R81" i="10"/>
  <c r="S80"/>
  <c r="F80"/>
  <c r="G79"/>
  <c r="J83"/>
  <c r="K82"/>
  <c r="N88"/>
  <c r="O87"/>
  <c r="R85" i="1"/>
  <c r="S84"/>
  <c r="J114"/>
  <c r="K113"/>
  <c r="G77"/>
  <c r="F78"/>
  <c r="O83" l="1"/>
  <c r="N84"/>
  <c r="Z82"/>
  <c r="AA81"/>
  <c r="W79"/>
  <c r="V80"/>
  <c r="R83" i="12"/>
  <c r="S82"/>
  <c r="N106"/>
  <c r="O105"/>
  <c r="J85"/>
  <c r="K84"/>
  <c r="F81"/>
  <c r="G80"/>
  <c r="N89" i="10"/>
  <c r="O88"/>
  <c r="J84"/>
  <c r="K83"/>
  <c r="F81"/>
  <c r="G80"/>
  <c r="R82"/>
  <c r="S81"/>
  <c r="R86" i="1"/>
  <c r="S85"/>
  <c r="J115"/>
  <c r="K114"/>
  <c r="G78"/>
  <c r="F79"/>
  <c r="V81" l="1"/>
  <c r="W80"/>
  <c r="N85"/>
  <c r="O84"/>
  <c r="Z83"/>
  <c r="AA82"/>
  <c r="F82" i="12"/>
  <c r="G81"/>
  <c r="J86"/>
  <c r="K85"/>
  <c r="N107"/>
  <c r="O106"/>
  <c r="R84"/>
  <c r="S83"/>
  <c r="R83" i="10"/>
  <c r="S82"/>
  <c r="F82"/>
  <c r="G81"/>
  <c r="J85"/>
  <c r="K84"/>
  <c r="N90"/>
  <c r="O89"/>
  <c r="R87" i="1"/>
  <c r="S86"/>
  <c r="J116"/>
  <c r="K115"/>
  <c r="G79"/>
  <c r="F80"/>
  <c r="Z84" l="1"/>
  <c r="AA83"/>
  <c r="W81"/>
  <c r="V82"/>
  <c r="N86"/>
  <c r="O85"/>
  <c r="R85" i="12"/>
  <c r="S84"/>
  <c r="N108"/>
  <c r="O107"/>
  <c r="J87"/>
  <c r="K86"/>
  <c r="F83"/>
  <c r="G82"/>
  <c r="N91" i="10"/>
  <c r="O90"/>
  <c r="J86"/>
  <c r="K85"/>
  <c r="F83"/>
  <c r="G82"/>
  <c r="R84"/>
  <c r="S83"/>
  <c r="R88" i="1"/>
  <c r="S87"/>
  <c r="J117"/>
  <c r="K116"/>
  <c r="G80"/>
  <c r="F81"/>
  <c r="N87" l="1"/>
  <c r="O86"/>
  <c r="AA84"/>
  <c r="Z85"/>
  <c r="V83"/>
  <c r="W82"/>
  <c r="F84" i="12"/>
  <c r="G83"/>
  <c r="J88"/>
  <c r="K87"/>
  <c r="N109"/>
  <c r="O108"/>
  <c r="R86"/>
  <c r="S85"/>
  <c r="R85" i="10"/>
  <c r="S84"/>
  <c r="F84"/>
  <c r="G83"/>
  <c r="J87"/>
  <c r="K86"/>
  <c r="N92"/>
  <c r="O91"/>
  <c r="R89" i="1"/>
  <c r="S88"/>
  <c r="J118"/>
  <c r="K117"/>
  <c r="G81"/>
  <c r="F82"/>
  <c r="W83" l="1"/>
  <c r="V84"/>
  <c r="N88"/>
  <c r="O87"/>
  <c r="Z86"/>
  <c r="AA85"/>
  <c r="R87" i="12"/>
  <c r="S86"/>
  <c r="N110"/>
  <c r="O109"/>
  <c r="J89"/>
  <c r="K88"/>
  <c r="F85"/>
  <c r="G84"/>
  <c r="N93" i="10"/>
  <c r="O92"/>
  <c r="J88"/>
  <c r="K87"/>
  <c r="F85"/>
  <c r="G84"/>
  <c r="R86"/>
  <c r="S85"/>
  <c r="R90" i="1"/>
  <c r="S89"/>
  <c r="J119"/>
  <c r="K118"/>
  <c r="G82"/>
  <c r="F83"/>
  <c r="Z87" l="1"/>
  <c r="AA86"/>
  <c r="V85"/>
  <c r="W84"/>
  <c r="O88"/>
  <c r="N89"/>
  <c r="F86" i="12"/>
  <c r="G85"/>
  <c r="J90"/>
  <c r="K89"/>
  <c r="N111"/>
  <c r="O110"/>
  <c r="R88"/>
  <c r="S87"/>
  <c r="R87" i="10"/>
  <c r="S86"/>
  <c r="F86"/>
  <c r="G85"/>
  <c r="J89"/>
  <c r="K88"/>
  <c r="N94"/>
  <c r="O93"/>
  <c r="R91" i="1"/>
  <c r="S90"/>
  <c r="J120"/>
  <c r="K119"/>
  <c r="G83"/>
  <c r="F84"/>
  <c r="Z88" l="1"/>
  <c r="AA87"/>
  <c r="N90"/>
  <c r="O89"/>
  <c r="W85"/>
  <c r="V86"/>
  <c r="R89" i="12"/>
  <c r="S88"/>
  <c r="N112"/>
  <c r="O111"/>
  <c r="J91"/>
  <c r="K90"/>
  <c r="F87"/>
  <c r="G86"/>
  <c r="N95" i="10"/>
  <c r="O94"/>
  <c r="J90"/>
  <c r="K89"/>
  <c r="F87"/>
  <c r="G86"/>
  <c r="R88"/>
  <c r="S87"/>
  <c r="R92" i="1"/>
  <c r="S91"/>
  <c r="J121"/>
  <c r="K120"/>
  <c r="G84"/>
  <c r="F85"/>
  <c r="Z89" l="1"/>
  <c r="AA88"/>
  <c r="V87"/>
  <c r="W86"/>
  <c r="O90"/>
  <c r="N91"/>
  <c r="F88" i="12"/>
  <c r="G87"/>
  <c r="J92"/>
  <c r="K91"/>
  <c r="N113"/>
  <c r="O112"/>
  <c r="R90"/>
  <c r="S89"/>
  <c r="R89" i="10"/>
  <c r="S88"/>
  <c r="F88"/>
  <c r="G87"/>
  <c r="J91"/>
  <c r="K90"/>
  <c r="N96"/>
  <c r="O95"/>
  <c r="R93" i="1"/>
  <c r="S92"/>
  <c r="J122"/>
  <c r="K121"/>
  <c r="G85"/>
  <c r="F86"/>
  <c r="Z90" l="1"/>
  <c r="AA89"/>
  <c r="O91"/>
  <c r="N92"/>
  <c r="W87"/>
  <c r="V88"/>
  <c r="R91" i="12"/>
  <c r="S90"/>
  <c r="N114"/>
  <c r="O113"/>
  <c r="J93"/>
  <c r="K92"/>
  <c r="F89"/>
  <c r="G88"/>
  <c r="N97" i="10"/>
  <c r="O96"/>
  <c r="J92"/>
  <c r="K91"/>
  <c r="F89"/>
  <c r="G88"/>
  <c r="R90"/>
  <c r="S89"/>
  <c r="R94" i="1"/>
  <c r="S93"/>
  <c r="J123"/>
  <c r="K122"/>
  <c r="G86"/>
  <c r="F87"/>
  <c r="AA90" l="1"/>
  <c r="Z91"/>
  <c r="V89"/>
  <c r="W88"/>
  <c r="N93"/>
  <c r="O92"/>
  <c r="F90" i="12"/>
  <c r="G89"/>
  <c r="J94"/>
  <c r="K93"/>
  <c r="N115"/>
  <c r="O114"/>
  <c r="R92"/>
  <c r="S91"/>
  <c r="R91" i="10"/>
  <c r="S90"/>
  <c r="F90"/>
  <c r="G89"/>
  <c r="J93"/>
  <c r="K92"/>
  <c r="N98"/>
  <c r="O97"/>
  <c r="R95" i="1"/>
  <c r="S94"/>
  <c r="J126"/>
  <c r="K123"/>
  <c r="G87"/>
  <c r="F88"/>
  <c r="N94" l="1"/>
  <c r="O93"/>
  <c r="Z92"/>
  <c r="AA91"/>
  <c r="W89"/>
  <c r="V90"/>
  <c r="R93" i="12"/>
  <c r="S92"/>
  <c r="N116"/>
  <c r="O115"/>
  <c r="J95"/>
  <c r="K94"/>
  <c r="F91"/>
  <c r="G90"/>
  <c r="N99" i="10"/>
  <c r="O98"/>
  <c r="J94"/>
  <c r="K93"/>
  <c r="F91"/>
  <c r="G90"/>
  <c r="R92"/>
  <c r="S91"/>
  <c r="R96" i="1"/>
  <c r="S95"/>
  <c r="J130"/>
  <c r="K130" s="1"/>
  <c r="K126"/>
  <c r="G88"/>
  <c r="F89"/>
  <c r="N95" l="1"/>
  <c r="O94"/>
  <c r="V91"/>
  <c r="W90"/>
  <c r="AA92"/>
  <c r="Z93"/>
  <c r="F92" i="12"/>
  <c r="G91"/>
  <c r="J96"/>
  <c r="K95"/>
  <c r="N117"/>
  <c r="O116"/>
  <c r="R94"/>
  <c r="S93"/>
  <c r="R93" i="10"/>
  <c r="S92"/>
  <c r="F92"/>
  <c r="G91"/>
  <c r="J95"/>
  <c r="K94"/>
  <c r="N100"/>
  <c r="O99"/>
  <c r="R97" i="1"/>
  <c r="S96"/>
  <c r="G89"/>
  <c r="F90"/>
  <c r="N96" l="1"/>
  <c r="O95"/>
  <c r="Z94"/>
  <c r="AA93"/>
  <c r="W91"/>
  <c r="V92"/>
  <c r="R95" i="12"/>
  <c r="S94"/>
  <c r="N118"/>
  <c r="O117"/>
  <c r="J97"/>
  <c r="K96"/>
  <c r="F93"/>
  <c r="G92"/>
  <c r="N101" i="10"/>
  <c r="O100"/>
  <c r="J96"/>
  <c r="K95"/>
  <c r="F93"/>
  <c r="G92"/>
  <c r="R94"/>
  <c r="S93"/>
  <c r="R98" i="1"/>
  <c r="S97"/>
  <c r="G90"/>
  <c r="F91"/>
  <c r="N97" l="1"/>
  <c r="O96"/>
  <c r="V93"/>
  <c r="W92"/>
  <c r="AA94"/>
  <c r="Z95"/>
  <c r="F94" i="12"/>
  <c r="G93"/>
  <c r="J98"/>
  <c r="K97"/>
  <c r="N119"/>
  <c r="O118"/>
  <c r="R96"/>
  <c r="S95"/>
  <c r="R95" i="10"/>
  <c r="S94"/>
  <c r="F94"/>
  <c r="G93"/>
  <c r="J97"/>
  <c r="K96"/>
  <c r="N102"/>
  <c r="O101"/>
  <c r="R99" i="1"/>
  <c r="S98"/>
  <c r="G91"/>
  <c r="F92"/>
  <c r="N98" l="1"/>
  <c r="O97"/>
  <c r="Z96"/>
  <c r="AA95"/>
  <c r="W93"/>
  <c r="V94"/>
  <c r="R97" i="12"/>
  <c r="S96"/>
  <c r="N121"/>
  <c r="O119"/>
  <c r="J99"/>
  <c r="K98"/>
  <c r="F95"/>
  <c r="G94"/>
  <c r="N103" i="10"/>
  <c r="O102"/>
  <c r="J98"/>
  <c r="K97"/>
  <c r="F95"/>
  <c r="G94"/>
  <c r="R96"/>
  <c r="S95"/>
  <c r="R100" i="1"/>
  <c r="S99"/>
  <c r="G92"/>
  <c r="F93"/>
  <c r="N99" l="1"/>
  <c r="O98"/>
  <c r="V95"/>
  <c r="W94"/>
  <c r="Z97"/>
  <c r="AA96"/>
  <c r="F96" i="12"/>
  <c r="G95"/>
  <c r="J100"/>
  <c r="K99"/>
  <c r="N122"/>
  <c r="O121"/>
  <c r="R98"/>
  <c r="S97"/>
  <c r="R97" i="10"/>
  <c r="S96"/>
  <c r="F96"/>
  <c r="G95"/>
  <c r="J99"/>
  <c r="K98"/>
  <c r="N104"/>
  <c r="O103"/>
  <c r="R101" i="1"/>
  <c r="S100"/>
  <c r="G93"/>
  <c r="F94"/>
  <c r="AA97" l="1"/>
  <c r="Z98"/>
  <c r="O99"/>
  <c r="N100"/>
  <c r="W95"/>
  <c r="V96"/>
  <c r="R99" i="12"/>
  <c r="S98"/>
  <c r="N123"/>
  <c r="O122"/>
  <c r="J101"/>
  <c r="K100"/>
  <c r="F97"/>
  <c r="G96"/>
  <c r="N105" i="10"/>
  <c r="O104"/>
  <c r="J100"/>
  <c r="K99"/>
  <c r="F97"/>
  <c r="G96"/>
  <c r="R98"/>
  <c r="S97"/>
  <c r="R102" i="1"/>
  <c r="S101"/>
  <c r="G94"/>
  <c r="F95"/>
  <c r="V97" l="1"/>
  <c r="W96"/>
  <c r="Z99"/>
  <c r="AA98"/>
  <c r="N101"/>
  <c r="O100"/>
  <c r="F98" i="12"/>
  <c r="G97"/>
  <c r="J102"/>
  <c r="K101"/>
  <c r="N126"/>
  <c r="O126" s="1"/>
  <c r="O123"/>
  <c r="R100"/>
  <c r="S99"/>
  <c r="R99" i="10"/>
  <c r="S98"/>
  <c r="F98"/>
  <c r="G97"/>
  <c r="J101"/>
  <c r="K100"/>
  <c r="N106"/>
  <c r="O105"/>
  <c r="R103" i="1"/>
  <c r="S102"/>
  <c r="G95"/>
  <c r="F96"/>
  <c r="O101" l="1"/>
  <c r="N102"/>
  <c r="W97"/>
  <c r="V98"/>
  <c r="Z100"/>
  <c r="AA99"/>
  <c r="R101" i="12"/>
  <c r="S100"/>
  <c r="J103"/>
  <c r="K102"/>
  <c r="F99"/>
  <c r="G98"/>
  <c r="N107" i="10"/>
  <c r="O106"/>
  <c r="J102"/>
  <c r="K101"/>
  <c r="F99"/>
  <c r="G98"/>
  <c r="R100"/>
  <c r="S99"/>
  <c r="R104" i="1"/>
  <c r="S103"/>
  <c r="G96"/>
  <c r="F97"/>
  <c r="AA100" l="1"/>
  <c r="Z101"/>
  <c r="N103"/>
  <c r="O102"/>
  <c r="V99"/>
  <c r="W98"/>
  <c r="F100" i="12"/>
  <c r="G99"/>
  <c r="J104"/>
  <c r="K103"/>
  <c r="R102"/>
  <c r="S101"/>
  <c r="R101" i="10"/>
  <c r="S100"/>
  <c r="F100"/>
  <c r="G99"/>
  <c r="J103"/>
  <c r="K102"/>
  <c r="N108"/>
  <c r="O107"/>
  <c r="R105" i="1"/>
  <c r="S104"/>
  <c r="G97"/>
  <c r="F98"/>
  <c r="W99" l="1"/>
  <c r="V100"/>
  <c r="Z102"/>
  <c r="AA101"/>
  <c r="N104"/>
  <c r="O103"/>
  <c r="R103" i="12"/>
  <c r="S102"/>
  <c r="J105"/>
  <c r="K104"/>
  <c r="F101"/>
  <c r="G100"/>
  <c r="N109" i="10"/>
  <c r="O108"/>
  <c r="J104"/>
  <c r="K103"/>
  <c r="F101"/>
  <c r="G100"/>
  <c r="R102"/>
  <c r="S101"/>
  <c r="R106" i="1"/>
  <c r="S105"/>
  <c r="G98"/>
  <c r="F99"/>
  <c r="N105" l="1"/>
  <c r="O104"/>
  <c r="V101"/>
  <c r="W100"/>
  <c r="Z103"/>
  <c r="AA102"/>
  <c r="F102" i="12"/>
  <c r="G101"/>
  <c r="J106"/>
  <c r="K105"/>
  <c r="R104"/>
  <c r="S103"/>
  <c r="R103" i="10"/>
  <c r="S102"/>
  <c r="F102"/>
  <c r="G101"/>
  <c r="J105"/>
  <c r="K104"/>
  <c r="N110"/>
  <c r="O109"/>
  <c r="S106" i="1"/>
  <c r="R107"/>
  <c r="G99"/>
  <c r="F100"/>
  <c r="Z104" l="1"/>
  <c r="AA103"/>
  <c r="O105"/>
  <c r="N106"/>
  <c r="W101"/>
  <c r="V102"/>
  <c r="R105" i="12"/>
  <c r="S104"/>
  <c r="J107"/>
  <c r="K106"/>
  <c r="F103"/>
  <c r="G102"/>
  <c r="N111" i="10"/>
  <c r="O110"/>
  <c r="J106"/>
  <c r="K105"/>
  <c r="F103"/>
  <c r="G102"/>
  <c r="R104"/>
  <c r="S103"/>
  <c r="S107" i="1"/>
  <c r="R108"/>
  <c r="G100"/>
  <c r="F101"/>
  <c r="Z105" l="1"/>
  <c r="AA104"/>
  <c r="V103"/>
  <c r="W102"/>
  <c r="N107"/>
  <c r="O106"/>
  <c r="F104" i="12"/>
  <c r="G103"/>
  <c r="J108"/>
  <c r="K107"/>
  <c r="R106"/>
  <c r="S105"/>
  <c r="R105" i="10"/>
  <c r="S104"/>
  <c r="F104"/>
  <c r="G103"/>
  <c r="J107"/>
  <c r="K106"/>
  <c r="N112"/>
  <c r="O111"/>
  <c r="S108" i="1"/>
  <c r="R109"/>
  <c r="G101"/>
  <c r="F102"/>
  <c r="N108" l="1"/>
  <c r="O107"/>
  <c r="Z106"/>
  <c r="AA105"/>
  <c r="W103"/>
  <c r="V104"/>
  <c r="R107" i="12"/>
  <c r="S106"/>
  <c r="J109"/>
  <c r="K108"/>
  <c r="F105"/>
  <c r="G104"/>
  <c r="N113" i="10"/>
  <c r="O112"/>
  <c r="J108"/>
  <c r="K107"/>
  <c r="F105"/>
  <c r="G104"/>
  <c r="R106"/>
  <c r="S105"/>
  <c r="S109" i="1"/>
  <c r="R110"/>
  <c r="G102"/>
  <c r="F103"/>
  <c r="O108" l="1"/>
  <c r="N109"/>
  <c r="V105"/>
  <c r="W104"/>
  <c r="Z107"/>
  <c r="AA106"/>
  <c r="F106" i="12"/>
  <c r="G105"/>
  <c r="J110"/>
  <c r="K109"/>
  <c r="R108"/>
  <c r="S107"/>
  <c r="R107" i="10"/>
  <c r="S106"/>
  <c r="F106"/>
  <c r="G105"/>
  <c r="J109"/>
  <c r="K108"/>
  <c r="N114"/>
  <c r="O113"/>
  <c r="S110" i="1"/>
  <c r="R111"/>
  <c r="G103"/>
  <c r="F104"/>
  <c r="Z108" l="1"/>
  <c r="AA107"/>
  <c r="O109"/>
  <c r="N110"/>
  <c r="W105"/>
  <c r="V106"/>
  <c r="R109" i="12"/>
  <c r="S108"/>
  <c r="J111"/>
  <c r="K110"/>
  <c r="F107"/>
  <c r="G106"/>
  <c r="N115" i="10"/>
  <c r="O114"/>
  <c r="J110"/>
  <c r="K109"/>
  <c r="F107"/>
  <c r="G106"/>
  <c r="R108"/>
  <c r="S107"/>
  <c r="S111" i="1"/>
  <c r="R112"/>
  <c r="G104"/>
  <c r="F105"/>
  <c r="AA108" l="1"/>
  <c r="Z109"/>
  <c r="V107"/>
  <c r="W106"/>
  <c r="N111"/>
  <c r="O110"/>
  <c r="F108" i="12"/>
  <c r="G107"/>
  <c r="J112"/>
  <c r="K111"/>
  <c r="R110"/>
  <c r="S109"/>
  <c r="R109" i="10"/>
  <c r="S108"/>
  <c r="F108"/>
  <c r="G107"/>
  <c r="J111"/>
  <c r="K110"/>
  <c r="N116"/>
  <c r="O115"/>
  <c r="S112" i="1"/>
  <c r="R113"/>
  <c r="G105"/>
  <c r="F106"/>
  <c r="N112" l="1"/>
  <c r="O111"/>
  <c r="Z110"/>
  <c r="AA109"/>
  <c r="W107"/>
  <c r="V108"/>
  <c r="R111" i="12"/>
  <c r="S110"/>
  <c r="J113"/>
  <c r="K112"/>
  <c r="F109"/>
  <c r="G108"/>
  <c r="N117" i="10"/>
  <c r="O116"/>
  <c r="J112"/>
  <c r="K111"/>
  <c r="F109"/>
  <c r="G108"/>
  <c r="R110"/>
  <c r="S109"/>
  <c r="S113" i="1"/>
  <c r="R114"/>
  <c r="G106"/>
  <c r="F107"/>
  <c r="N113" l="1"/>
  <c r="O112"/>
  <c r="W108"/>
  <c r="V109"/>
  <c r="Z111"/>
  <c r="AA110"/>
  <c r="F110" i="12"/>
  <c r="G109"/>
  <c r="J114"/>
  <c r="K113"/>
  <c r="R112"/>
  <c r="S111"/>
  <c r="R111" i="10"/>
  <c r="S110"/>
  <c r="F110"/>
  <c r="G109"/>
  <c r="J113"/>
  <c r="K112"/>
  <c r="N118"/>
  <c r="O117"/>
  <c r="S114" i="1"/>
  <c r="R115"/>
  <c r="G107"/>
  <c r="F108"/>
  <c r="Z112" l="1"/>
  <c r="AA111"/>
  <c r="N114"/>
  <c r="O113"/>
  <c r="W109"/>
  <c r="V110"/>
  <c r="R113" i="12"/>
  <c r="S112"/>
  <c r="J115"/>
  <c r="K114"/>
  <c r="F111"/>
  <c r="G110"/>
  <c r="N119" i="10"/>
  <c r="O118"/>
  <c r="J114"/>
  <c r="K113"/>
  <c r="F111"/>
  <c r="G110"/>
  <c r="R112"/>
  <c r="S111"/>
  <c r="S115" i="1"/>
  <c r="R116"/>
  <c r="G108"/>
  <c r="F109"/>
  <c r="Z113" l="1"/>
  <c r="AA112"/>
  <c r="W110"/>
  <c r="V111"/>
  <c r="N115"/>
  <c r="O114"/>
  <c r="F112" i="12"/>
  <c r="G111"/>
  <c r="J116"/>
  <c r="K115"/>
  <c r="R114"/>
  <c r="S113"/>
  <c r="R113" i="10"/>
  <c r="S112"/>
  <c r="F112"/>
  <c r="G111"/>
  <c r="J115"/>
  <c r="K114"/>
  <c r="N120"/>
  <c r="O119"/>
  <c r="S116" i="1"/>
  <c r="R117"/>
  <c r="G109"/>
  <c r="F110"/>
  <c r="Z114" l="1"/>
  <c r="AA113"/>
  <c r="N116"/>
  <c r="O115"/>
  <c r="W111"/>
  <c r="V112"/>
  <c r="R115" i="12"/>
  <c r="S114"/>
  <c r="J117"/>
  <c r="K116"/>
  <c r="F113"/>
  <c r="G112"/>
  <c r="N121" i="10"/>
  <c r="O120"/>
  <c r="J116"/>
  <c r="K115"/>
  <c r="F113"/>
  <c r="G112"/>
  <c r="R114"/>
  <c r="S113"/>
  <c r="S117" i="1"/>
  <c r="R118"/>
  <c r="G110"/>
  <c r="F111"/>
  <c r="Z115" l="1"/>
  <c r="AA114"/>
  <c r="W112"/>
  <c r="V113"/>
  <c r="O116"/>
  <c r="N117"/>
  <c r="F114" i="12"/>
  <c r="G113"/>
  <c r="J118"/>
  <c r="K117"/>
  <c r="R116"/>
  <c r="S115"/>
  <c r="R115" i="10"/>
  <c r="S114"/>
  <c r="F114"/>
  <c r="G113"/>
  <c r="J117"/>
  <c r="K116"/>
  <c r="N122"/>
  <c r="O121"/>
  <c r="S118" i="1"/>
  <c r="R119"/>
  <c r="G111"/>
  <c r="F112"/>
  <c r="AA115" l="1"/>
  <c r="Z116"/>
  <c r="O117"/>
  <c r="N118"/>
  <c r="W113"/>
  <c r="V114"/>
  <c r="R117" i="12"/>
  <c r="S116"/>
  <c r="J119"/>
  <c r="K118"/>
  <c r="F115"/>
  <c r="G114"/>
  <c r="N123" i="10"/>
  <c r="O122"/>
  <c r="J118"/>
  <c r="K117"/>
  <c r="F115"/>
  <c r="G114"/>
  <c r="R116"/>
  <c r="S115"/>
  <c r="S119" i="1"/>
  <c r="R120"/>
  <c r="G112"/>
  <c r="F113"/>
  <c r="W114" l="1"/>
  <c r="V115"/>
  <c r="Z117"/>
  <c r="AA116"/>
  <c r="N119"/>
  <c r="O118"/>
  <c r="F116" i="12"/>
  <c r="G115"/>
  <c r="J120"/>
  <c r="K119"/>
  <c r="R118"/>
  <c r="S117"/>
  <c r="R117" i="10"/>
  <c r="S116"/>
  <c r="F116"/>
  <c r="G115"/>
  <c r="J119"/>
  <c r="K118"/>
  <c r="N126"/>
  <c r="O126" s="1"/>
  <c r="O123"/>
  <c r="S120" i="1"/>
  <c r="R121"/>
  <c r="G113"/>
  <c r="F114"/>
  <c r="O119" l="1"/>
  <c r="N120"/>
  <c r="W115"/>
  <c r="V116"/>
  <c r="Z118"/>
  <c r="AA117"/>
  <c r="R119" i="12"/>
  <c r="S118"/>
  <c r="J121"/>
  <c r="K120"/>
  <c r="F117"/>
  <c r="G116"/>
  <c r="J120" i="10"/>
  <c r="K119"/>
  <c r="F117"/>
  <c r="G116"/>
  <c r="R118"/>
  <c r="S117"/>
  <c r="S121" i="1"/>
  <c r="R122"/>
  <c r="G114"/>
  <c r="F115"/>
  <c r="Z119" l="1"/>
  <c r="AA118"/>
  <c r="O120"/>
  <c r="N121"/>
  <c r="V117"/>
  <c r="W116"/>
  <c r="F118" i="12"/>
  <c r="G117"/>
  <c r="J122"/>
  <c r="K121"/>
  <c r="S119"/>
  <c r="R120"/>
  <c r="R119" i="10"/>
  <c r="S118"/>
  <c r="F118"/>
  <c r="G117"/>
  <c r="J121"/>
  <c r="K120"/>
  <c r="S122" i="1"/>
  <c r="R123"/>
  <c r="R126" s="1"/>
  <c r="G115"/>
  <c r="F116"/>
  <c r="W117" l="1"/>
  <c r="V118"/>
  <c r="Z120"/>
  <c r="AA119"/>
  <c r="O121"/>
  <c r="N122"/>
  <c r="K122" i="12"/>
  <c r="J130"/>
  <c r="K130" s="1"/>
  <c r="F119"/>
  <c r="G118"/>
  <c r="R121"/>
  <c r="S120"/>
  <c r="J122" i="10"/>
  <c r="K121"/>
  <c r="F119"/>
  <c r="G118"/>
  <c r="R120"/>
  <c r="S119"/>
  <c r="S123" i="1"/>
  <c r="G116"/>
  <c r="F117"/>
  <c r="N123" l="1"/>
  <c r="O122"/>
  <c r="V119"/>
  <c r="W118"/>
  <c r="Z121"/>
  <c r="AA120"/>
  <c r="R122" i="12"/>
  <c r="S121"/>
  <c r="F120"/>
  <c r="G119"/>
  <c r="R121" i="10"/>
  <c r="S120"/>
  <c r="F120"/>
  <c r="G119"/>
  <c r="J123"/>
  <c r="K122"/>
  <c r="G117" i="1"/>
  <c r="F118"/>
  <c r="Z122" l="1"/>
  <c r="AA121"/>
  <c r="N124"/>
  <c r="O123"/>
  <c r="W119"/>
  <c r="V120"/>
  <c r="G120" i="12"/>
  <c r="F121"/>
  <c r="S122"/>
  <c r="R123"/>
  <c r="J126" i="10"/>
  <c r="K123"/>
  <c r="F121"/>
  <c r="G120"/>
  <c r="R122"/>
  <c r="S121"/>
  <c r="S126" i="1"/>
  <c r="G118"/>
  <c r="F119"/>
  <c r="V121" l="1"/>
  <c r="W120"/>
  <c r="Z123"/>
  <c r="AA122"/>
  <c r="O124"/>
  <c r="N125"/>
  <c r="R124" i="12"/>
  <c r="S123"/>
  <c r="F122"/>
  <c r="G121"/>
  <c r="R123" i="10"/>
  <c r="S122"/>
  <c r="F122"/>
  <c r="G121"/>
  <c r="J130"/>
  <c r="K130" s="1"/>
  <c r="K126"/>
  <c r="G119" i="1"/>
  <c r="F120"/>
  <c r="W121" l="1"/>
  <c r="V122"/>
  <c r="N126"/>
  <c r="O125"/>
  <c r="Z124"/>
  <c r="AA123"/>
  <c r="F123" i="12"/>
  <c r="G122"/>
  <c r="R125"/>
  <c r="S124"/>
  <c r="F123" i="10"/>
  <c r="G122"/>
  <c r="R124"/>
  <c r="S123"/>
  <c r="F121" i="1"/>
  <c r="G120"/>
  <c r="Z125" l="1"/>
  <c r="AA124"/>
  <c r="V123"/>
  <c r="W122"/>
  <c r="N127"/>
  <c r="O126"/>
  <c r="S125" i="12"/>
  <c r="R126"/>
  <c r="G123"/>
  <c r="F124"/>
  <c r="R125" i="10"/>
  <c r="S124"/>
  <c r="F124"/>
  <c r="G123"/>
  <c r="G121" i="1"/>
  <c r="F122"/>
  <c r="N129" l="1"/>
  <c r="O129" s="1"/>
  <c r="O127"/>
  <c r="Z126"/>
  <c r="AA125"/>
  <c r="W123"/>
  <c r="V124"/>
  <c r="F125" i="12"/>
  <c r="G124"/>
  <c r="R127"/>
  <c r="S126"/>
  <c r="F125" i="10"/>
  <c r="G124"/>
  <c r="R126"/>
  <c r="S125"/>
  <c r="F123" i="1"/>
  <c r="G122"/>
  <c r="V125" l="1"/>
  <c r="W124"/>
  <c r="Z127"/>
  <c r="AA126"/>
  <c r="F126" i="12"/>
  <c r="G125"/>
  <c r="R128"/>
  <c r="S127"/>
  <c r="R127" i="10"/>
  <c r="S126"/>
  <c r="F126"/>
  <c r="G125"/>
  <c r="G123" i="1"/>
  <c r="F124"/>
  <c r="W125" l="1"/>
  <c r="V126"/>
  <c r="Z128"/>
  <c r="AA127"/>
  <c r="R129" i="12"/>
  <c r="S128"/>
  <c r="G126"/>
  <c r="F127"/>
  <c r="F127" i="10"/>
  <c r="G126"/>
  <c r="S127"/>
  <c r="R128"/>
  <c r="F125" i="1"/>
  <c r="G124"/>
  <c r="V127" l="1"/>
  <c r="W126"/>
  <c r="Z130"/>
  <c r="AA130" s="1"/>
  <c r="AA128"/>
  <c r="R130" i="12"/>
  <c r="S130" s="1"/>
  <c r="S129"/>
  <c r="F128"/>
  <c r="G127"/>
  <c r="F128" i="10"/>
  <c r="F129" s="1"/>
  <c r="G127"/>
  <c r="R129"/>
  <c r="S128"/>
  <c r="F126" i="1"/>
  <c r="G125"/>
  <c r="W127" l="1"/>
  <c r="V128"/>
  <c r="F129" i="12"/>
  <c r="G128"/>
  <c r="R130" i="10"/>
  <c r="S130" s="1"/>
  <c r="S129"/>
  <c r="F130"/>
  <c r="G130" s="1"/>
  <c r="G129"/>
  <c r="F127" i="1"/>
  <c r="G126"/>
  <c r="V129" l="1"/>
  <c r="W128"/>
  <c r="F130" i="12"/>
  <c r="G130" s="1"/>
  <c r="G129"/>
  <c r="G127" i="1"/>
  <c r="F128"/>
  <c r="F129" s="1"/>
  <c r="W129" l="1"/>
  <c r="V130"/>
  <c r="W130" s="1"/>
  <c r="F130"/>
  <c r="G130" s="1"/>
  <c r="G129"/>
</calcChain>
</file>

<file path=xl/sharedStrings.xml><?xml version="1.0" encoding="utf-8"?>
<sst xmlns="http://schemas.openxmlformats.org/spreadsheetml/2006/main" count="1406" uniqueCount="297">
  <si>
    <t>Zestawienie  wg Siły nabywczej na gospodarstwo</t>
  </si>
  <si>
    <t>L.P.</t>
  </si>
  <si>
    <t>Łącznie</t>
  </si>
  <si>
    <t>Baza Market</t>
  </si>
  <si>
    <t>Baza E</t>
  </si>
  <si>
    <t>W przedziale</t>
  </si>
  <si>
    <t>Narastająco</t>
  </si>
  <si>
    <t>Ilość</t>
  </si>
  <si>
    <t>%</t>
  </si>
  <si>
    <t>9 901 - 10 000</t>
  </si>
  <si>
    <t>9 801 - 9 900</t>
  </si>
  <si>
    <t>9 701 - 9 800</t>
  </si>
  <si>
    <t>9 601 - 9 700</t>
  </si>
  <si>
    <t>9 501 - 9 600</t>
  </si>
  <si>
    <t>9 401 - 9 500</t>
  </si>
  <si>
    <t>9 301 - 9 400</t>
  </si>
  <si>
    <t>9 201 - 9 300</t>
  </si>
  <si>
    <t>9 101 - 9 200</t>
  </si>
  <si>
    <t>9 001 - 9 100</t>
  </si>
  <si>
    <t>8 901 - 9 000</t>
  </si>
  <si>
    <t>8 801 - 8 900</t>
  </si>
  <si>
    <t>8 701 - 8 800</t>
  </si>
  <si>
    <t>8 601 - 8 700</t>
  </si>
  <si>
    <t>8 501 - 8 600</t>
  </si>
  <si>
    <t>8 401 - 8 500</t>
  </si>
  <si>
    <t>8 301 - 8 400</t>
  </si>
  <si>
    <t>8 201 - 8 300</t>
  </si>
  <si>
    <t>8 101 - 8 200</t>
  </si>
  <si>
    <t>8 001 - 8 100</t>
  </si>
  <si>
    <t>7 901 - 8 000</t>
  </si>
  <si>
    <t>7 801 - 7 900</t>
  </si>
  <si>
    <t>7 701 - 7 800</t>
  </si>
  <si>
    <t>7 601 - 7 700</t>
  </si>
  <si>
    <t>7 501 - 7 600</t>
  </si>
  <si>
    <t>7 401 - 7 500</t>
  </si>
  <si>
    <t>7 301 - 7 400</t>
  </si>
  <si>
    <t>7 201 - 7 300</t>
  </si>
  <si>
    <t>7 101 - 7 200</t>
  </si>
  <si>
    <t>7 001 - 7 100</t>
  </si>
  <si>
    <t>6 901 - 7 000</t>
  </si>
  <si>
    <t>6 801 - 6 900</t>
  </si>
  <si>
    <t>6 701 - 6 800</t>
  </si>
  <si>
    <t>6 601 - 6 700</t>
  </si>
  <si>
    <t>6 501 - 6 600</t>
  </si>
  <si>
    <t>6 401 - 6 500</t>
  </si>
  <si>
    <t>6 301 - 6 400</t>
  </si>
  <si>
    <t>6 201 - 6 300</t>
  </si>
  <si>
    <t>6 101 - 6 200</t>
  </si>
  <si>
    <t>6 001 - 6 100</t>
  </si>
  <si>
    <t>5 901 - 6 000</t>
  </si>
  <si>
    <t>5 801 - 5 900</t>
  </si>
  <si>
    <t>5 701 - 5 800</t>
  </si>
  <si>
    <t>5 601 - 5 700</t>
  </si>
  <si>
    <t>5 501 - 5 600</t>
  </si>
  <si>
    <t>5 401 - 5 500</t>
  </si>
  <si>
    <t>5 301 - 5 400</t>
  </si>
  <si>
    <t>5 201 - 5 300</t>
  </si>
  <si>
    <t>5 101 - 5 200</t>
  </si>
  <si>
    <t>5 001 - 5 100</t>
  </si>
  <si>
    <t>4 901 - 5 000</t>
  </si>
  <si>
    <t>4 801 - 4 900</t>
  </si>
  <si>
    <t>4 701 - 4 800</t>
  </si>
  <si>
    <t>4 601 - 4 700</t>
  </si>
  <si>
    <t>4 501 - 4 600</t>
  </si>
  <si>
    <t>4 401 - 4 500</t>
  </si>
  <si>
    <t>4 301 - 4 400</t>
  </si>
  <si>
    <t>4 201 - 4 300</t>
  </si>
  <si>
    <t>4 101 - 4 200</t>
  </si>
  <si>
    <t>4 001 - 4 100</t>
  </si>
  <si>
    <t>3 901 - 4 000</t>
  </si>
  <si>
    <t>3 801 - 3 900</t>
  </si>
  <si>
    <t>3 701 - 3 800</t>
  </si>
  <si>
    <t>3 601 - 3 700</t>
  </si>
  <si>
    <t>3 501 - 3 600</t>
  </si>
  <si>
    <t>3 401 - 3 500</t>
  </si>
  <si>
    <t>3 301 - 3 400</t>
  </si>
  <si>
    <t>3 201 - 3 300</t>
  </si>
  <si>
    <t>3 101 - 3 200</t>
  </si>
  <si>
    <t>3 001 - 3 100</t>
  </si>
  <si>
    <t>2 601 - 2 700</t>
  </si>
  <si>
    <t>2 301 - 2 400</t>
  </si>
  <si>
    <t>Razem</t>
  </si>
  <si>
    <t>Zestawienie  wg Siły nabywczej na mieszkańca</t>
  </si>
  <si>
    <t>pow. 5 000</t>
  </si>
  <si>
    <t>2 901 - 3 000</t>
  </si>
  <si>
    <t>2 801 - 2 900</t>
  </si>
  <si>
    <t>2 701 - 2 800</t>
  </si>
  <si>
    <t>2 501 - 2 600</t>
  </si>
  <si>
    <t>2 401 - 2 500</t>
  </si>
  <si>
    <t>2 201 - 2 300</t>
  </si>
  <si>
    <t>2 101 - 2 200</t>
  </si>
  <si>
    <t>2 001 - 2 100</t>
  </si>
  <si>
    <t>1 901 - 2 000</t>
  </si>
  <si>
    <t>1 801 - 1 900</t>
  </si>
  <si>
    <t>1 701 - 1 800</t>
  </si>
  <si>
    <t>1 601 - 1 700</t>
  </si>
  <si>
    <t>1 501 - 1 600</t>
  </si>
  <si>
    <t>1 401 - 1 500</t>
  </si>
  <si>
    <t>1 301 - 1 400</t>
  </si>
  <si>
    <t>1 201 - 1 300</t>
  </si>
  <si>
    <t>1 101 - 1 200</t>
  </si>
  <si>
    <t>poniżej 1,3</t>
  </si>
  <si>
    <t>1,3 - 1,4</t>
  </si>
  <si>
    <t>1,4 - 1,5</t>
  </si>
  <si>
    <t>1,5 - 1,6</t>
  </si>
  <si>
    <t>1,6 - 1,7</t>
  </si>
  <si>
    <t>1,7 - 1,8</t>
  </si>
  <si>
    <t>1,8 - 1,9</t>
  </si>
  <si>
    <t>1,9 - 2,0</t>
  </si>
  <si>
    <t>2,0 - 2,1</t>
  </si>
  <si>
    <t>2,1 - 2,2</t>
  </si>
  <si>
    <t>2,2 - 2,3</t>
  </si>
  <si>
    <t>2,3 - 2,4</t>
  </si>
  <si>
    <t>2,4 - 2,5</t>
  </si>
  <si>
    <t>2,5 - 2,6</t>
  </si>
  <si>
    <t>2,6 - 2,7</t>
  </si>
  <si>
    <t>2,7 - 2,8</t>
  </si>
  <si>
    <t>2,8 - 2,9</t>
  </si>
  <si>
    <t>2,9 - 3,0</t>
  </si>
  <si>
    <t>3,0 - 3,1</t>
  </si>
  <si>
    <t>3,1 - 3,2</t>
  </si>
  <si>
    <t>3,2 - 3,3</t>
  </si>
  <si>
    <t>3,3 - 3,4</t>
  </si>
  <si>
    <t>3,4 - 3,5</t>
  </si>
  <si>
    <t>3,5 - 3,6</t>
  </si>
  <si>
    <t>3,6 - 3,7</t>
  </si>
  <si>
    <t>3,7 - 3,8</t>
  </si>
  <si>
    <t>3,8 - 3,9</t>
  </si>
  <si>
    <t>3,9 - 4,0</t>
  </si>
  <si>
    <t>4,0 - 4,1</t>
  </si>
  <si>
    <t>4,1 - 4,2</t>
  </si>
  <si>
    <t>4,2 - 4,3</t>
  </si>
  <si>
    <t>4,3 - 4,4</t>
  </si>
  <si>
    <t>4,4 - 4,5</t>
  </si>
  <si>
    <t>4,5 - 4,6</t>
  </si>
  <si>
    <t>4,6 - 4,7</t>
  </si>
  <si>
    <t>4,7 - 4,8</t>
  </si>
  <si>
    <t>4,8 - 4,9</t>
  </si>
  <si>
    <t>4,9 - 5,0</t>
  </si>
  <si>
    <t>5,0 - 5,1</t>
  </si>
  <si>
    <t>5,1 - 5,2</t>
  </si>
  <si>
    <t>5,2 - 5,3</t>
  </si>
  <si>
    <t>Zestawienie  wg Siły nabywczej na gospodarstwo w większych miastach</t>
  </si>
  <si>
    <t>Miasto</t>
  </si>
  <si>
    <t>Łącznie (tys. Zł)</t>
  </si>
  <si>
    <t>Baza Market (tys. Zł)</t>
  </si>
  <si>
    <t>Baza_E (tys. Zł)</t>
  </si>
  <si>
    <t>5 - 6</t>
  </si>
  <si>
    <t>6 - 7</t>
  </si>
  <si>
    <t>7 - 8</t>
  </si>
  <si>
    <t>8 - 9</t>
  </si>
  <si>
    <t>9 - 10</t>
  </si>
  <si>
    <t>&gt; 10</t>
  </si>
  <si>
    <t>Białystok</t>
  </si>
  <si>
    <t>Bielsko-Biała</t>
  </si>
  <si>
    <t>Bydgoszcz</t>
  </si>
  <si>
    <t>Bytom</t>
  </si>
  <si>
    <t>Chorzów</t>
  </si>
  <si>
    <t>Częstochowa</t>
  </si>
  <si>
    <t>Dąbrowa Górnicza</t>
  </si>
  <si>
    <t>Elbląg</t>
  </si>
  <si>
    <t>Gdańsk</t>
  </si>
  <si>
    <t>Gdynia</t>
  </si>
  <si>
    <t>Gliwice</t>
  </si>
  <si>
    <t>Gorzów Wielkopolski</t>
  </si>
  <si>
    <t>Kalisz</t>
  </si>
  <si>
    <t>Katowice</t>
  </si>
  <si>
    <t>Kielce</t>
  </si>
  <si>
    <t>Koszalin</t>
  </si>
  <si>
    <t>Kraków</t>
  </si>
  <si>
    <t>Legnica</t>
  </si>
  <si>
    <t>Lublin</t>
  </si>
  <si>
    <t>Łódź</t>
  </si>
  <si>
    <t>Olsztyn</t>
  </si>
  <si>
    <t>Opole</t>
  </si>
  <si>
    <t>Płock</t>
  </si>
  <si>
    <t>Poznań</t>
  </si>
  <si>
    <t>Radom</t>
  </si>
  <si>
    <t>Ruda Śląska</t>
  </si>
  <si>
    <t>Rybnik</t>
  </si>
  <si>
    <t>Rzeszów</t>
  </si>
  <si>
    <t>Sosnowiec</t>
  </si>
  <si>
    <t>Szczecin</t>
  </si>
  <si>
    <t>Tarnów</t>
  </si>
  <si>
    <t>Toruń</t>
  </si>
  <si>
    <t>Tychy</t>
  </si>
  <si>
    <t>Wałbrzych</t>
  </si>
  <si>
    <t>Warszawa</t>
  </si>
  <si>
    <t>Włocławek</t>
  </si>
  <si>
    <t>Wrocław</t>
  </si>
  <si>
    <t>Zabrze</t>
  </si>
  <si>
    <t>Zielona Góra</t>
  </si>
  <si>
    <t>Zestawienie  wg Siły nabywczej na mieszkańca w większych miastach</t>
  </si>
  <si>
    <t>2,0 - 2,5</t>
  </si>
  <si>
    <t>2,5 - 3,0</t>
  </si>
  <si>
    <t>3,0 - 3,5</t>
  </si>
  <si>
    <t>3,5 - 4,0</t>
  </si>
  <si>
    <t>&gt; 4,0</t>
  </si>
  <si>
    <t>ELITA</t>
  </si>
  <si>
    <t>EFEKT</t>
  </si>
  <si>
    <t>1 001 - 1 100</t>
  </si>
  <si>
    <t>ELITA (tys. Zł)</t>
  </si>
  <si>
    <t>EFEKT (tys. Zł)</t>
  </si>
  <si>
    <t>Baza E (tys. Zł)</t>
  </si>
  <si>
    <t>Lp.</t>
  </si>
  <si>
    <t>Przedział dochodu na mieszkańca</t>
  </si>
  <si>
    <t>EFEKT cały 3 mln.(tys. Zł)</t>
  </si>
  <si>
    <t xml:space="preserve">Łącznie </t>
  </si>
  <si>
    <t>pow. 15 000</t>
  </si>
  <si>
    <t>Przedział dochodu na gospodarstwo</t>
  </si>
  <si>
    <t>14 901 - 15 000</t>
  </si>
  <si>
    <t>14 801 - 14 900</t>
  </si>
  <si>
    <t>14 701 - 14 800</t>
  </si>
  <si>
    <t>14 601 - 14 700</t>
  </si>
  <si>
    <t>14 501 - 14 600</t>
  </si>
  <si>
    <t>14 401 - 14 500</t>
  </si>
  <si>
    <t>14 301 - 14 400</t>
  </si>
  <si>
    <t>14 201 - 14 300</t>
  </si>
  <si>
    <t>14 101 - 14 200</t>
  </si>
  <si>
    <t>14 001 - 14 100</t>
  </si>
  <si>
    <t>13 901 - 14 000</t>
  </si>
  <si>
    <t>13 801 - 13 900</t>
  </si>
  <si>
    <t>13 701 - 13 800</t>
  </si>
  <si>
    <t>13 601 - 13 700</t>
  </si>
  <si>
    <t>13 501 - 13 600</t>
  </si>
  <si>
    <t>13 401 - 13 500</t>
  </si>
  <si>
    <t>13 301 - 13 400</t>
  </si>
  <si>
    <t>13 201 - 13 300</t>
  </si>
  <si>
    <t>13 101 - 13 200</t>
  </si>
  <si>
    <t>13 001 - 13 100</t>
  </si>
  <si>
    <t>12 901 - 13 000</t>
  </si>
  <si>
    <t>12 801 - 12 900</t>
  </si>
  <si>
    <t>12 701 - 12 800</t>
  </si>
  <si>
    <t>12 601 - 12 700</t>
  </si>
  <si>
    <t>12 501 - 12 600</t>
  </si>
  <si>
    <t>12 401 - 12 500</t>
  </si>
  <si>
    <t>12 301 - 12 400</t>
  </si>
  <si>
    <t>12 201 - 12 300</t>
  </si>
  <si>
    <t>12 101 - 12 200</t>
  </si>
  <si>
    <t>12 001 - 12 100</t>
  </si>
  <si>
    <t>11 901 - 12 000</t>
  </si>
  <si>
    <t>11 801 - 11 900</t>
  </si>
  <si>
    <t>11 701 - 11 800</t>
  </si>
  <si>
    <t>11 601 - 11 700</t>
  </si>
  <si>
    <t>11 501 - 11 600</t>
  </si>
  <si>
    <t>11 401 - 11 500</t>
  </si>
  <si>
    <t>11 301 - 11 400</t>
  </si>
  <si>
    <t>11 201 - 11 300</t>
  </si>
  <si>
    <t>11 101 - 11 200</t>
  </si>
  <si>
    <t>11 001 - 11 100</t>
  </si>
  <si>
    <t>10 901 - 11 000</t>
  </si>
  <si>
    <t>10 801 - 10 900</t>
  </si>
  <si>
    <t>10 701 - 10 800</t>
  </si>
  <si>
    <t>10 601 - 10 700</t>
  </si>
  <si>
    <t>10 501 - 10 600</t>
  </si>
  <si>
    <t>10 401 - 10 500</t>
  </si>
  <si>
    <t>10 301 - 10 400</t>
  </si>
  <si>
    <t>10 201 - 10 300</t>
  </si>
  <si>
    <t>10 101 - 10 200</t>
  </si>
  <si>
    <t>10 001 - 10 100</t>
  </si>
  <si>
    <t>&lt; 3</t>
  </si>
  <si>
    <t>3 - 4</t>
  </si>
  <si>
    <t>4 - 5</t>
  </si>
  <si>
    <t>1,5 - 2,0</t>
  </si>
  <si>
    <t>&lt; 1,5</t>
  </si>
  <si>
    <t>Ecommerce 2013-2014 (tys. Zł)</t>
  </si>
  <si>
    <t>Ecommerce 2013-2014</t>
  </si>
  <si>
    <t>Zestawienie  wg Ilości osób na gospodarstwo</t>
  </si>
  <si>
    <t>Zestawienie  wg Siły nabywczej na gospodarstwo w województwach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</si>
  <si>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</si>
  <si>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</si>
  <si>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</si>
  <si>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</si>
  <si>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</si>
  <si>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</si>
  <si>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</si>
  <si>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</si>
  <si>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</si>
  <si>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</si>
  <si>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</si>
  <si>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</si>
  <si>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</si>
  <si>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</si>
  <si>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</si>
  <si>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</si>
  <si>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Zestawienie  wg Siły nabywczej na mieszkańca w województwach</t>
  </si>
  <si>
    <t>Zestawienie  wg Siły nabywczej na gospodarstwo - forma kontaktu SMS</t>
  </si>
  <si>
    <t>Zestawienie  wg Siły nabywczej na mieszkańca - forma kontaktu SMS</t>
  </si>
  <si>
    <t>Zestawienie  wg Siły nabywczej na gospodarstwo - forma kontaktu E-mail</t>
  </si>
  <si>
    <t>Zestawienie  wg Siły nabywczej na mieszkańca - forma kontaktu E-mail</t>
  </si>
  <si>
    <t>Lp</t>
  </si>
  <si>
    <t>Przedział ilości osób na gosp. domowe</t>
  </si>
  <si>
    <t xml:space="preserve">www.marketingrelacji.com </t>
  </si>
  <si>
    <t>Zestawienie wg Siły nabywczej na mieszkańca - kontaktu Call Center</t>
  </si>
  <si>
    <t>Zestawienie  wg Siły nabywczej na gospodarstwo - kontakt Call Center</t>
  </si>
  <si>
    <t>Warszawa, 30.07.2017 roku</t>
  </si>
  <si>
    <t>Warszawa, 30.06.2018 roku</t>
  </si>
</sst>
</file>

<file path=xl/styles.xml><?xml version="1.0" encoding="utf-8"?>
<styleSheet xmlns="http://schemas.openxmlformats.org/spreadsheetml/2006/main">
  <numFmts count="1">
    <numFmt numFmtId="164" formatCode="0.0%"/>
  </numFmts>
  <fonts count="27"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entury Gothic"/>
      <family val="2"/>
      <charset val="238"/>
    </font>
    <font>
      <sz val="10"/>
      <color indexed="8"/>
      <name val="Arial"/>
      <family val="2"/>
      <charset val="238"/>
    </font>
    <font>
      <u/>
      <sz val="8.8000000000000007"/>
      <color theme="10"/>
      <name val="Czcionka tekstu podstawowego"/>
      <family val="2"/>
      <charset val="238"/>
    </font>
    <font>
      <b/>
      <u/>
      <sz val="12"/>
      <color theme="10"/>
      <name val="Century Gothic"/>
      <family val="2"/>
      <charset val="238"/>
    </font>
    <font>
      <sz val="10"/>
      <name val="Arial CE"/>
      <charset val="238"/>
    </font>
    <font>
      <b/>
      <sz val="12"/>
      <name val="Century Gothic"/>
      <family val="2"/>
      <charset val="238"/>
    </font>
    <font>
      <b/>
      <u/>
      <sz val="10"/>
      <color theme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u/>
      <sz val="11"/>
      <color theme="10"/>
      <name val="Century Gothic"/>
      <family val="2"/>
      <charset val="238"/>
    </font>
    <font>
      <b/>
      <sz val="11"/>
      <name val="Century Gothic"/>
      <family val="2"/>
      <charset val="238"/>
    </font>
    <font>
      <sz val="11"/>
      <color theme="1"/>
      <name val="Century Gothic"/>
      <family val="2"/>
      <charset val="238"/>
    </font>
    <font>
      <u/>
      <sz val="10"/>
      <color theme="10"/>
      <name val="Century Gothic"/>
      <family val="2"/>
      <charset val="238"/>
    </font>
    <font>
      <b/>
      <sz val="10"/>
      <color theme="0"/>
      <name val="Century Gothic"/>
      <family val="2"/>
      <charset val="238"/>
    </font>
    <font>
      <sz val="10"/>
      <color theme="0"/>
      <name val="Century Gothic"/>
      <family val="2"/>
      <charset val="238"/>
    </font>
    <font>
      <sz val="1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568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3" fontId="11" fillId="0" borderId="15" xfId="2" applyNumberFormat="1" applyFont="1" applyFill="1" applyBorder="1" applyAlignment="1">
      <alignment horizontal="right"/>
    </xf>
    <xf numFmtId="9" fontId="11" fillId="0" borderId="17" xfId="1" applyFont="1" applyFill="1" applyBorder="1" applyAlignment="1">
      <alignment horizontal="center"/>
    </xf>
    <xf numFmtId="3" fontId="11" fillId="0" borderId="17" xfId="2" applyNumberFormat="1" applyFont="1" applyFill="1" applyBorder="1" applyAlignment="1">
      <alignment horizontal="right"/>
    </xf>
    <xf numFmtId="9" fontId="11" fillId="0" borderId="18" xfId="1" applyFont="1" applyFill="1" applyBorder="1" applyAlignment="1">
      <alignment horizontal="center"/>
    </xf>
    <xf numFmtId="3" fontId="11" fillId="0" borderId="19" xfId="2" applyNumberFormat="1" applyFont="1" applyFill="1" applyBorder="1" applyAlignment="1">
      <alignment horizontal="right"/>
    </xf>
    <xf numFmtId="3" fontId="4" fillId="0" borderId="17" xfId="0" applyNumberFormat="1" applyFont="1" applyBorder="1"/>
    <xf numFmtId="3" fontId="11" fillId="0" borderId="6" xfId="2" applyNumberFormat="1" applyFont="1" applyFill="1" applyBorder="1" applyAlignment="1">
      <alignment horizontal="right"/>
    </xf>
    <xf numFmtId="9" fontId="11" fillId="0" borderId="8" xfId="1" applyFont="1" applyFill="1" applyBorder="1" applyAlignment="1">
      <alignment horizontal="center"/>
    </xf>
    <xf numFmtId="3" fontId="11" fillId="0" borderId="8" xfId="2" applyNumberFormat="1" applyFont="1" applyFill="1" applyBorder="1" applyAlignment="1">
      <alignment horizontal="right"/>
    </xf>
    <xf numFmtId="9" fontId="11" fillId="0" borderId="9" xfId="1" applyFont="1" applyFill="1" applyBorder="1" applyAlignment="1">
      <alignment horizontal="center"/>
    </xf>
    <xf numFmtId="3" fontId="11" fillId="0" borderId="10" xfId="2" applyNumberFormat="1" applyFont="1" applyFill="1" applyBorder="1" applyAlignment="1">
      <alignment horizontal="right"/>
    </xf>
    <xf numFmtId="9" fontId="11" fillId="0" borderId="2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9" fontId="4" fillId="0" borderId="0" xfId="1" applyFont="1" applyAlignment="1">
      <alignment horizontal="center"/>
    </xf>
    <xf numFmtId="0" fontId="4" fillId="0" borderId="0" xfId="0" applyFont="1"/>
    <xf numFmtId="9" fontId="4" fillId="0" borderId="0" xfId="1" applyFont="1"/>
    <xf numFmtId="0" fontId="6" fillId="0" borderId="0" xfId="0" applyFont="1"/>
    <xf numFmtId="0" fontId="6" fillId="0" borderId="0" xfId="0" applyFont="1" applyFill="1"/>
    <xf numFmtId="3" fontId="11" fillId="0" borderId="15" xfId="3" applyNumberFormat="1" applyFont="1" applyFill="1" applyBorder="1" applyAlignment="1">
      <alignment horizontal="right"/>
    </xf>
    <xf numFmtId="3" fontId="11" fillId="0" borderId="17" xfId="3" applyNumberFormat="1" applyFont="1" applyFill="1" applyBorder="1" applyAlignment="1">
      <alignment horizontal="right"/>
    </xf>
    <xf numFmtId="9" fontId="4" fillId="0" borderId="17" xfId="1" applyFont="1" applyBorder="1" applyAlignment="1">
      <alignment horizontal="center"/>
    </xf>
    <xf numFmtId="9" fontId="4" fillId="0" borderId="18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6" xfId="2" applyFont="1" applyFill="1" applyBorder="1" applyAlignment="1">
      <alignment horizontal="center"/>
    </xf>
    <xf numFmtId="3" fontId="11" fillId="0" borderId="17" xfId="2" applyNumberFormat="1" applyFont="1" applyFill="1" applyBorder="1" applyAlignment="1"/>
    <xf numFmtId="0" fontId="9" fillId="0" borderId="7" xfId="2" applyFont="1" applyFill="1" applyBorder="1" applyAlignment="1">
      <alignment horizontal="center"/>
    </xf>
    <xf numFmtId="3" fontId="11" fillId="0" borderId="8" xfId="2" applyNumberFormat="1" applyFont="1" applyFill="1" applyBorder="1" applyAlignment="1"/>
    <xf numFmtId="0" fontId="4" fillId="0" borderId="0" xfId="0" applyFont="1" applyFill="1"/>
    <xf numFmtId="0" fontId="9" fillId="0" borderId="7" xfId="3" applyFont="1" applyFill="1" applyBorder="1" applyAlignment="1"/>
    <xf numFmtId="9" fontId="11" fillId="0" borderId="16" xfId="1" applyFont="1" applyFill="1" applyBorder="1" applyAlignment="1">
      <alignment horizontal="center"/>
    </xf>
    <xf numFmtId="9" fontId="11" fillId="0" borderId="7" xfId="1" applyFont="1" applyFill="1" applyBorder="1" applyAlignment="1">
      <alignment horizontal="center"/>
    </xf>
    <xf numFmtId="3" fontId="11" fillId="0" borderId="32" xfId="3" applyNumberFormat="1" applyFont="1" applyFill="1" applyBorder="1" applyAlignment="1">
      <alignment horizontal="right"/>
    </xf>
    <xf numFmtId="3" fontId="11" fillId="0" borderId="15" xfId="5" applyNumberFormat="1" applyFont="1" applyBorder="1"/>
    <xf numFmtId="3" fontId="11" fillId="0" borderId="6" xfId="5" applyNumberFormat="1" applyFont="1" applyFill="1" applyBorder="1" applyAlignment="1">
      <alignment horizontal="right" wrapText="1"/>
    </xf>
    <xf numFmtId="0" fontId="11" fillId="0" borderId="18" xfId="3" applyFont="1" applyFill="1" applyBorder="1" applyAlignment="1">
      <alignment horizontal="center"/>
    </xf>
    <xf numFmtId="0" fontId="11" fillId="0" borderId="9" xfId="3" applyFont="1" applyFill="1" applyBorder="1" applyAlignment="1">
      <alignment horizontal="center"/>
    </xf>
    <xf numFmtId="0" fontId="11" fillId="0" borderId="33" xfId="3" applyFont="1" applyFill="1" applyBorder="1" applyAlignment="1">
      <alignment horizontal="center"/>
    </xf>
    <xf numFmtId="3" fontId="11" fillId="0" borderId="10" xfId="5" applyNumberFormat="1" applyFont="1" applyFill="1" applyBorder="1" applyAlignment="1">
      <alignment horizontal="right" wrapText="1"/>
    </xf>
    <xf numFmtId="3" fontId="11" fillId="0" borderId="15" xfId="5" applyNumberFormat="1" applyFont="1" applyFill="1" applyBorder="1" applyAlignment="1">
      <alignment horizontal="right" wrapText="1"/>
    </xf>
    <xf numFmtId="3" fontId="11" fillId="0" borderId="19" xfId="5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3" fontId="11" fillId="0" borderId="8" xfId="2" applyNumberFormat="1" applyFont="1" applyBorder="1" applyAlignment="1"/>
    <xf numFmtId="0" fontId="10" fillId="0" borderId="0" xfId="0" applyFont="1" applyFill="1" applyAlignment="1">
      <alignment horizontal="right"/>
    </xf>
    <xf numFmtId="0" fontId="11" fillId="0" borderId="18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3" fillId="0" borderId="0" xfId="0" applyFont="1"/>
    <xf numFmtId="9" fontId="4" fillId="0" borderId="16" xfId="1" applyFont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3" fontId="11" fillId="0" borderId="6" xfId="7" applyNumberFormat="1" applyFont="1" applyBorder="1"/>
    <xf numFmtId="3" fontId="11" fillId="0" borderId="6" xfId="7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3" fontId="11" fillId="0" borderId="10" xfId="7" applyNumberFormat="1" applyFont="1" applyFill="1" applyBorder="1" applyAlignment="1">
      <alignment horizontal="right" wrapText="1"/>
    </xf>
    <xf numFmtId="3" fontId="2" fillId="0" borderId="0" xfId="0" applyNumberFormat="1" applyFont="1"/>
    <xf numFmtId="9" fontId="11" fillId="0" borderId="37" xfId="1" applyFont="1" applyFill="1" applyBorder="1" applyAlignment="1">
      <alignment horizontal="center"/>
    </xf>
    <xf numFmtId="3" fontId="11" fillId="0" borderId="20" xfId="7" applyNumberFormat="1" applyFont="1" applyFill="1" applyBorder="1" applyAlignment="1">
      <alignment horizontal="right" wrapText="1"/>
    </xf>
    <xf numFmtId="3" fontId="11" fillId="0" borderId="24" xfId="7" applyNumberFormat="1" applyFont="1" applyBorder="1"/>
    <xf numFmtId="3" fontId="1" fillId="0" borderId="8" xfId="0" applyNumberFormat="1" applyFont="1" applyBorder="1"/>
    <xf numFmtId="3" fontId="11" fillId="0" borderId="10" xfId="7" applyNumberFormat="1" applyFont="1" applyBorder="1"/>
    <xf numFmtId="0" fontId="11" fillId="0" borderId="9" xfId="8" applyFont="1" applyFill="1" applyBorder="1" applyAlignment="1">
      <alignment horizontal="center"/>
    </xf>
    <xf numFmtId="3" fontId="1" fillId="0" borderId="17" xfId="0" applyNumberFormat="1" applyFont="1" applyBorder="1"/>
    <xf numFmtId="3" fontId="11" fillId="0" borderId="15" xfId="7" applyNumberFormat="1" applyFont="1" applyFill="1" applyBorder="1" applyAlignment="1">
      <alignment horizontal="right" wrapText="1"/>
    </xf>
    <xf numFmtId="3" fontId="11" fillId="0" borderId="19" xfId="7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9" fontId="1" fillId="0" borderId="0" xfId="1" applyFont="1" applyAlignment="1">
      <alignment horizontal="center"/>
    </xf>
    <xf numFmtId="0" fontId="1" fillId="0" borderId="0" xfId="0" applyFont="1"/>
    <xf numFmtId="9" fontId="1" fillId="0" borderId="0" xfId="1" applyFont="1"/>
    <xf numFmtId="3" fontId="11" fillId="0" borderId="19" xfId="7" applyNumberFormat="1" applyFont="1" applyBorder="1"/>
    <xf numFmtId="9" fontId="1" fillId="0" borderId="17" xfId="1" applyFont="1" applyBorder="1" applyAlignment="1">
      <alignment horizontal="center"/>
    </xf>
    <xf numFmtId="9" fontId="1" fillId="0" borderId="16" xfId="1" applyFont="1" applyBorder="1" applyAlignment="1">
      <alignment horizontal="center"/>
    </xf>
    <xf numFmtId="3" fontId="11" fillId="0" borderId="15" xfId="7" applyNumberFormat="1" applyFont="1" applyBorder="1"/>
    <xf numFmtId="9" fontId="1" fillId="0" borderId="18" xfId="1" applyFont="1" applyBorder="1" applyAlignment="1">
      <alignment horizontal="center"/>
    </xf>
    <xf numFmtId="0" fontId="11" fillId="0" borderId="8" xfId="8" applyFont="1" applyFill="1" applyBorder="1" applyAlignment="1">
      <alignment horizontal="center" wrapText="1"/>
    </xf>
    <xf numFmtId="3" fontId="11" fillId="0" borderId="22" xfId="2" applyNumberFormat="1" applyFont="1" applyBorder="1" applyAlignment="1"/>
    <xf numFmtId="9" fontId="11" fillId="0" borderId="50" xfId="1" applyFont="1" applyFill="1" applyBorder="1" applyAlignment="1">
      <alignment horizontal="center"/>
    </xf>
    <xf numFmtId="3" fontId="11" fillId="0" borderId="20" xfId="7" applyNumberFormat="1" applyFont="1" applyBorder="1"/>
    <xf numFmtId="3" fontId="11" fillId="0" borderId="37" xfId="3" applyNumberFormat="1" applyFont="1" applyFill="1" applyBorder="1" applyAlignment="1">
      <alignment horizontal="right"/>
    </xf>
    <xf numFmtId="9" fontId="11" fillId="0" borderId="33" xfId="1" applyFont="1" applyFill="1" applyBorder="1" applyAlignment="1">
      <alignment horizontal="center"/>
    </xf>
    <xf numFmtId="9" fontId="1" fillId="0" borderId="37" xfId="1" applyFont="1" applyBorder="1" applyAlignment="1">
      <alignment horizontal="center"/>
    </xf>
    <xf numFmtId="3" fontId="1" fillId="0" borderId="37" xfId="0" applyNumberFormat="1" applyFont="1" applyBorder="1"/>
    <xf numFmtId="9" fontId="1" fillId="0" borderId="50" xfId="1" applyFont="1" applyBorder="1" applyAlignment="1">
      <alignment horizontal="center"/>
    </xf>
    <xf numFmtId="9" fontId="1" fillId="0" borderId="33" xfId="1" applyFont="1" applyBorder="1" applyAlignment="1">
      <alignment horizontal="center"/>
    </xf>
    <xf numFmtId="3" fontId="6" fillId="0" borderId="0" xfId="0" applyNumberFormat="1" applyFont="1"/>
    <xf numFmtId="3" fontId="9" fillId="0" borderId="15" xfId="2" applyNumberFormat="1" applyFont="1" applyFill="1" applyBorder="1" applyAlignment="1"/>
    <xf numFmtId="0" fontId="14" fillId="0" borderId="0" xfId="9" applyFont="1" applyAlignment="1" applyProtection="1">
      <alignment vertical="center"/>
    </xf>
    <xf numFmtId="0" fontId="16" fillId="0" borderId="0" xfId="10" applyFont="1" applyFill="1" applyBorder="1" applyAlignment="1">
      <alignment horizontal="right" vertical="center"/>
    </xf>
    <xf numFmtId="3" fontId="16" fillId="0" borderId="0" xfId="10" applyNumberFormat="1" applyFont="1" applyFill="1" applyBorder="1" applyAlignment="1">
      <alignment horizontal="center" vertical="center"/>
    </xf>
    <xf numFmtId="3" fontId="16" fillId="0" borderId="0" xfId="9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3" fontId="16" fillId="0" borderId="0" xfId="1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7" fillId="0" borderId="0" xfId="9" applyFont="1" applyAlignment="1" applyProtection="1">
      <alignment vertical="center"/>
    </xf>
    <xf numFmtId="0" fontId="18" fillId="0" borderId="0" xfId="10" applyFont="1" applyFill="1" applyBorder="1" applyAlignment="1">
      <alignment horizontal="right" vertical="center"/>
    </xf>
    <xf numFmtId="3" fontId="18" fillId="0" borderId="0" xfId="1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9" applyFont="1" applyAlignment="1" applyProtection="1">
      <alignment vertical="center"/>
    </xf>
    <xf numFmtId="0" fontId="21" fillId="0" borderId="0" xfId="10" applyFont="1" applyFill="1" applyBorder="1" applyAlignment="1">
      <alignment horizontal="right" vertical="center"/>
    </xf>
    <xf numFmtId="3" fontId="21" fillId="0" borderId="0" xfId="10" applyNumberFormat="1" applyFont="1" applyFill="1" applyBorder="1" applyAlignment="1">
      <alignment horizontal="center" vertical="center"/>
    </xf>
    <xf numFmtId="3" fontId="21" fillId="0" borderId="0" xfId="1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9" fontId="22" fillId="0" borderId="0" xfId="1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13" fillId="0" borderId="0" xfId="9" applyAlignment="1" applyProtection="1">
      <alignment vertical="center"/>
    </xf>
    <xf numFmtId="0" fontId="23" fillId="0" borderId="0" xfId="9" applyFont="1" applyAlignment="1" applyProtection="1">
      <alignment vertical="center"/>
    </xf>
    <xf numFmtId="0" fontId="24" fillId="2" borderId="24" xfId="2" applyFont="1" applyFill="1" applyBorder="1" applyAlignment="1">
      <alignment horizontal="center"/>
    </xf>
    <xf numFmtId="9" fontId="24" fillId="2" borderId="22" xfId="1" applyFont="1" applyFill="1" applyBorder="1" applyAlignment="1">
      <alignment horizontal="center"/>
    </xf>
    <xf numFmtId="0" fontId="24" fillId="2" borderId="22" xfId="2" applyFont="1" applyFill="1" applyBorder="1" applyAlignment="1">
      <alignment horizontal="center"/>
    </xf>
    <xf numFmtId="0" fontId="24" fillId="2" borderId="23" xfId="2" applyFont="1" applyFill="1" applyBorder="1" applyAlignment="1">
      <alignment horizontal="center"/>
    </xf>
    <xf numFmtId="0" fontId="24" fillId="2" borderId="20" xfId="2" applyFont="1" applyFill="1" applyBorder="1" applyAlignment="1">
      <alignment horizontal="center"/>
    </xf>
    <xf numFmtId="9" fontId="24" fillId="2" borderId="23" xfId="1" applyFont="1" applyFill="1" applyBorder="1" applyAlignment="1">
      <alignment horizontal="center"/>
    </xf>
    <xf numFmtId="9" fontId="24" fillId="2" borderId="21" xfId="1" applyFont="1" applyFill="1" applyBorder="1" applyAlignment="1">
      <alignment horizontal="center"/>
    </xf>
    <xf numFmtId="0" fontId="24" fillId="2" borderId="25" xfId="2" applyFont="1" applyFill="1" applyBorder="1" applyAlignment="1">
      <alignment horizontal="right" vertical="center"/>
    </xf>
    <xf numFmtId="0" fontId="25" fillId="2" borderId="15" xfId="2" applyFont="1" applyFill="1" applyBorder="1" applyAlignment="1">
      <alignment horizontal="center"/>
    </xf>
    <xf numFmtId="0" fontId="25" fillId="2" borderId="6" xfId="2" applyFont="1" applyFill="1" applyBorder="1" applyAlignment="1">
      <alignment horizontal="center"/>
    </xf>
    <xf numFmtId="0" fontId="25" fillId="2" borderId="20" xfId="2" applyFont="1" applyFill="1" applyBorder="1" applyAlignment="1">
      <alignment horizontal="center"/>
    </xf>
    <xf numFmtId="0" fontId="24" fillId="2" borderId="25" xfId="2" applyFont="1" applyFill="1" applyBorder="1" applyAlignment="1">
      <alignment horizontal="center"/>
    </xf>
    <xf numFmtId="0" fontId="26" fillId="3" borderId="18" xfId="2" applyFont="1" applyFill="1" applyBorder="1" applyAlignment="1">
      <alignment horizontal="center"/>
    </xf>
    <xf numFmtId="0" fontId="11" fillId="3" borderId="6" xfId="2" applyFont="1" applyFill="1" applyBorder="1" applyAlignment="1">
      <alignment horizontal="right"/>
    </xf>
    <xf numFmtId="3" fontId="11" fillId="3" borderId="19" xfId="2" applyNumberFormat="1" applyFont="1" applyFill="1" applyBorder="1" applyAlignment="1">
      <alignment horizontal="right"/>
    </xf>
    <xf numFmtId="164" fontId="11" fillId="3" borderId="17" xfId="1" applyNumberFormat="1" applyFont="1" applyFill="1" applyBorder="1" applyAlignment="1">
      <alignment horizontal="center"/>
    </xf>
    <xf numFmtId="3" fontId="11" fillId="3" borderId="17" xfId="2" applyNumberFormat="1" applyFont="1" applyFill="1" applyBorder="1" applyAlignment="1">
      <alignment horizontal="right"/>
    </xf>
    <xf numFmtId="164" fontId="11" fillId="3" borderId="18" xfId="1" applyNumberFormat="1" applyFont="1" applyFill="1" applyBorder="1" applyAlignment="1">
      <alignment horizontal="center"/>
    </xf>
    <xf numFmtId="0" fontId="11" fillId="3" borderId="15" xfId="2" applyFont="1" applyFill="1" applyBorder="1" applyAlignment="1">
      <alignment horizontal="right"/>
    </xf>
    <xf numFmtId="0" fontId="11" fillId="3" borderId="19" xfId="2" applyFont="1" applyFill="1" applyBorder="1" applyAlignment="1">
      <alignment horizontal="right"/>
    </xf>
    <xf numFmtId="3" fontId="3" fillId="3" borderId="17" xfId="0" applyNumberFormat="1" applyFont="1" applyFill="1" applyBorder="1"/>
    <xf numFmtId="164" fontId="11" fillId="3" borderId="16" xfId="1" applyNumberFormat="1" applyFont="1" applyFill="1" applyBorder="1" applyAlignment="1">
      <alignment horizontal="center"/>
    </xf>
    <xf numFmtId="9" fontId="11" fillId="3" borderId="18" xfId="1" applyFont="1" applyFill="1" applyBorder="1" applyAlignment="1">
      <alignment horizontal="center"/>
    </xf>
    <xf numFmtId="9" fontId="11" fillId="3" borderId="17" xfId="1" applyFont="1" applyFill="1" applyBorder="1" applyAlignment="1">
      <alignment horizontal="center"/>
    </xf>
    <xf numFmtId="9" fontId="11" fillId="3" borderId="16" xfId="1" applyFont="1" applyFill="1" applyBorder="1" applyAlignment="1">
      <alignment horizontal="center"/>
    </xf>
    <xf numFmtId="0" fontId="26" fillId="3" borderId="9" xfId="6" applyFont="1" applyFill="1" applyBorder="1" applyAlignment="1">
      <alignment horizontal="center"/>
    </xf>
    <xf numFmtId="3" fontId="11" fillId="3" borderId="10" xfId="2" applyNumberFormat="1" applyFont="1" applyFill="1" applyBorder="1" applyAlignment="1">
      <alignment horizontal="right"/>
    </xf>
    <xf numFmtId="164" fontId="11" fillId="3" borderId="8" xfId="1" applyNumberFormat="1" applyFont="1" applyFill="1" applyBorder="1" applyAlignment="1">
      <alignment horizontal="center"/>
    </xf>
    <xf numFmtId="3" fontId="11" fillId="3" borderId="8" xfId="2" applyNumberFormat="1" applyFont="1" applyFill="1" applyBorder="1" applyAlignment="1">
      <alignment horizontal="right"/>
    </xf>
    <xf numFmtId="164" fontId="11" fillId="3" borderId="9" xfId="1" applyNumberFormat="1" applyFont="1" applyFill="1" applyBorder="1" applyAlignment="1">
      <alignment horizontal="center"/>
    </xf>
    <xf numFmtId="0" fontId="11" fillId="3" borderId="6" xfId="2" applyFont="1" applyFill="1" applyBorder="1" applyAlignment="1"/>
    <xf numFmtId="3" fontId="3" fillId="3" borderId="8" xfId="0" applyNumberFormat="1" applyFont="1" applyFill="1" applyBorder="1"/>
    <xf numFmtId="0" fontId="11" fillId="3" borderId="10" xfId="2" applyFont="1" applyFill="1" applyBorder="1" applyAlignment="1"/>
    <xf numFmtId="164" fontId="11" fillId="3" borderId="7" xfId="1" applyNumberFormat="1" applyFont="1" applyFill="1" applyBorder="1" applyAlignment="1">
      <alignment horizontal="center"/>
    </xf>
    <xf numFmtId="9" fontId="11" fillId="3" borderId="9" xfId="1" applyFont="1" applyFill="1" applyBorder="1" applyAlignment="1">
      <alignment horizontal="center"/>
    </xf>
    <xf numFmtId="0" fontId="11" fillId="3" borderId="10" xfId="2" applyFont="1" applyFill="1" applyBorder="1" applyAlignment="1">
      <alignment horizontal="right"/>
    </xf>
    <xf numFmtId="9" fontId="11" fillId="3" borderId="8" xfId="1" applyFont="1" applyFill="1" applyBorder="1" applyAlignment="1">
      <alignment horizontal="center"/>
    </xf>
    <xf numFmtId="9" fontId="11" fillId="3" borderId="7" xfId="1" applyFont="1" applyFill="1" applyBorder="1" applyAlignment="1">
      <alignment horizontal="center"/>
    </xf>
    <xf numFmtId="0" fontId="11" fillId="3" borderId="8" xfId="6" applyFont="1" applyFill="1" applyBorder="1" applyAlignment="1">
      <alignment horizontal="center" wrapText="1"/>
    </xf>
    <xf numFmtId="3" fontId="11" fillId="3" borderId="15" xfId="3" applyNumberFormat="1" applyFont="1" applyFill="1" applyBorder="1" applyAlignment="1">
      <alignment horizontal="right"/>
    </xf>
    <xf numFmtId="3" fontId="11" fillId="3" borderId="8" xfId="2" applyNumberFormat="1" applyFont="1" applyFill="1" applyBorder="1" applyAlignment="1"/>
    <xf numFmtId="0" fontId="11" fillId="3" borderId="8" xfId="6" applyFont="1" applyFill="1" applyBorder="1"/>
    <xf numFmtId="3" fontId="11" fillId="3" borderId="17" xfId="3" applyNumberFormat="1" applyFont="1" applyFill="1" applyBorder="1" applyAlignment="1">
      <alignment horizontal="right"/>
    </xf>
    <xf numFmtId="3" fontId="11" fillId="3" borderId="8" xfId="6" applyNumberFormat="1" applyFont="1" applyFill="1" applyBorder="1" applyAlignment="1">
      <alignment horizontal="right" wrapText="1"/>
    </xf>
    <xf numFmtId="9" fontId="4" fillId="3" borderId="17" xfId="1" applyFont="1" applyFill="1" applyBorder="1" applyAlignment="1">
      <alignment horizontal="center"/>
    </xf>
    <xf numFmtId="3" fontId="4" fillId="3" borderId="17" xfId="0" applyNumberFormat="1" applyFont="1" applyFill="1" applyBorder="1"/>
    <xf numFmtId="9" fontId="4" fillId="3" borderId="18" xfId="1" applyFont="1" applyFill="1" applyBorder="1" applyAlignment="1">
      <alignment horizontal="center"/>
    </xf>
    <xf numFmtId="3" fontId="11" fillId="3" borderId="8" xfId="6" applyNumberFormat="1" applyFont="1" applyFill="1" applyBorder="1"/>
    <xf numFmtId="0" fontId="3" fillId="3" borderId="8" xfId="0" applyFont="1" applyFill="1" applyBorder="1"/>
    <xf numFmtId="0" fontId="3" fillId="3" borderId="7" xfId="0" applyFont="1" applyFill="1" applyBorder="1"/>
    <xf numFmtId="3" fontId="11" fillId="3" borderId="6" xfId="6" applyNumberFormat="1" applyFont="1" applyFill="1" applyBorder="1" applyAlignment="1">
      <alignment horizontal="right" wrapText="1"/>
    </xf>
    <xf numFmtId="0" fontId="24" fillId="2" borderId="11" xfId="3" applyFont="1" applyFill="1" applyBorder="1" applyAlignment="1">
      <alignment horizontal="right"/>
    </xf>
    <xf numFmtId="9" fontId="24" fillId="2" borderId="13" xfId="1" applyFont="1" applyFill="1" applyBorder="1" applyAlignment="1">
      <alignment horizontal="center"/>
    </xf>
    <xf numFmtId="0" fontId="24" fillId="2" borderId="13" xfId="3" applyFont="1" applyFill="1" applyBorder="1" applyAlignment="1">
      <alignment horizontal="right"/>
    </xf>
    <xf numFmtId="9" fontId="24" fillId="2" borderId="14" xfId="1" applyFont="1" applyFill="1" applyBorder="1" applyAlignment="1">
      <alignment horizontal="center"/>
    </xf>
    <xf numFmtId="0" fontId="24" fillId="2" borderId="11" xfId="3" applyFont="1" applyFill="1" applyBorder="1" applyAlignment="1">
      <alignment horizontal="center"/>
    </xf>
    <xf numFmtId="0" fontId="24" fillId="2" borderId="13" xfId="3" applyFont="1" applyFill="1" applyBorder="1" applyAlignment="1">
      <alignment horizontal="center"/>
    </xf>
    <xf numFmtId="9" fontId="24" fillId="2" borderId="12" xfId="1" applyFont="1" applyFill="1" applyBorder="1" applyAlignment="1">
      <alignment horizontal="center"/>
    </xf>
    <xf numFmtId="0" fontId="24" fillId="2" borderId="20" xfId="3" applyFont="1" applyFill="1" applyBorder="1" applyAlignment="1">
      <alignment horizontal="center"/>
    </xf>
    <xf numFmtId="0" fontId="24" fillId="2" borderId="22" xfId="3" applyFont="1" applyFill="1" applyBorder="1" applyAlignment="1">
      <alignment horizontal="center"/>
    </xf>
    <xf numFmtId="0" fontId="24" fillId="2" borderId="25" xfId="3" applyFont="1" applyFill="1" applyBorder="1" applyAlignment="1">
      <alignment horizontal="center" vertical="center"/>
    </xf>
    <xf numFmtId="0" fontId="25" fillId="2" borderId="15" xfId="3" applyFont="1" applyFill="1" applyBorder="1" applyAlignment="1">
      <alignment horizontal="center"/>
    </xf>
    <xf numFmtId="0" fontId="25" fillId="2" borderId="32" xfId="3" applyFont="1" applyFill="1" applyBorder="1" applyAlignment="1">
      <alignment horizontal="center"/>
    </xf>
    <xf numFmtId="0" fontId="24" fillId="2" borderId="25" xfId="3" applyFont="1" applyFill="1" applyBorder="1" applyAlignment="1">
      <alignment horizontal="center"/>
    </xf>
    <xf numFmtId="0" fontId="18" fillId="4" borderId="28" xfId="2" applyFont="1" applyFill="1" applyBorder="1" applyAlignment="1">
      <alignment horizontal="center" vertical="center"/>
    </xf>
    <xf numFmtId="3" fontId="9" fillId="4" borderId="29" xfId="2" applyNumberFormat="1" applyFont="1" applyFill="1" applyBorder="1" applyAlignment="1">
      <alignment horizontal="right"/>
    </xf>
    <xf numFmtId="9" fontId="9" fillId="4" borderId="27" xfId="1" applyFont="1" applyFill="1" applyBorder="1" applyAlignment="1">
      <alignment horizontal="right"/>
    </xf>
    <xf numFmtId="0" fontId="9" fillId="4" borderId="27" xfId="2" applyFont="1" applyFill="1" applyBorder="1" applyAlignment="1">
      <alignment horizontal="right"/>
    </xf>
    <xf numFmtId="0" fontId="9" fillId="4" borderId="28" xfId="2" applyFont="1" applyFill="1" applyBorder="1" applyAlignment="1">
      <alignment horizontal="right"/>
    </xf>
    <xf numFmtId="3" fontId="9" fillId="4" borderId="25" xfId="2" applyNumberFormat="1" applyFont="1" applyFill="1" applyBorder="1" applyAlignment="1">
      <alignment horizontal="right"/>
    </xf>
    <xf numFmtId="9" fontId="9" fillId="4" borderId="28" xfId="1" applyFont="1" applyFill="1" applyBorder="1" applyAlignment="1">
      <alignment horizontal="right"/>
    </xf>
    <xf numFmtId="9" fontId="9" fillId="4" borderId="26" xfId="1" applyFont="1" applyFill="1" applyBorder="1" applyAlignment="1">
      <alignment horizontal="right"/>
    </xf>
    <xf numFmtId="0" fontId="18" fillId="4" borderId="18" xfId="2" applyFont="1" applyFill="1" applyBorder="1" applyAlignment="1">
      <alignment horizontal="center"/>
    </xf>
    <xf numFmtId="3" fontId="9" fillId="4" borderId="19" xfId="2" applyNumberFormat="1" applyFont="1" applyFill="1" applyBorder="1" applyAlignment="1">
      <alignment horizontal="right"/>
    </xf>
    <xf numFmtId="164" fontId="9" fillId="4" borderId="17" xfId="1" applyNumberFormat="1" applyFont="1" applyFill="1" applyBorder="1" applyAlignment="1">
      <alignment horizontal="center"/>
    </xf>
    <xf numFmtId="3" fontId="9" fillId="4" borderId="17" xfId="2" applyNumberFormat="1" applyFont="1" applyFill="1" applyBorder="1" applyAlignment="1">
      <alignment horizontal="right"/>
    </xf>
    <xf numFmtId="164" fontId="9" fillId="4" borderId="18" xfId="1" applyNumberFormat="1" applyFont="1" applyFill="1" applyBorder="1" applyAlignment="1">
      <alignment horizontal="center"/>
    </xf>
    <xf numFmtId="3" fontId="6" fillId="4" borderId="17" xfId="0" applyNumberFormat="1" applyFont="1" applyFill="1" applyBorder="1"/>
    <xf numFmtId="3" fontId="9" fillId="4" borderId="15" xfId="2" applyNumberFormat="1" applyFont="1" applyFill="1" applyBorder="1" applyAlignment="1">
      <alignment horizontal="right"/>
    </xf>
    <xf numFmtId="3" fontId="9" fillId="4" borderId="17" xfId="1" applyNumberFormat="1" applyFont="1" applyFill="1" applyBorder="1" applyAlignment="1">
      <alignment horizontal="center"/>
    </xf>
    <xf numFmtId="3" fontId="9" fillId="4" borderId="18" xfId="1" applyNumberFormat="1" applyFont="1" applyFill="1" applyBorder="1" applyAlignment="1">
      <alignment horizontal="center"/>
    </xf>
    <xf numFmtId="3" fontId="9" fillId="4" borderId="16" xfId="1" applyNumberFormat="1" applyFont="1" applyFill="1" applyBorder="1" applyAlignment="1">
      <alignment horizontal="center"/>
    </xf>
    <xf numFmtId="0" fontId="9" fillId="4" borderId="28" xfId="3" applyFont="1" applyFill="1" applyBorder="1" applyAlignment="1">
      <alignment horizontal="center" vertical="center" wrapText="1"/>
    </xf>
    <xf numFmtId="3" fontId="9" fillId="4" borderId="25" xfId="3" applyNumberFormat="1" applyFont="1" applyFill="1" applyBorder="1" applyAlignment="1">
      <alignment horizontal="right"/>
    </xf>
    <xf numFmtId="9" fontId="9" fillId="4" borderId="27" xfId="1" applyFont="1" applyFill="1" applyBorder="1" applyAlignment="1">
      <alignment horizontal="center"/>
    </xf>
    <xf numFmtId="0" fontId="9" fillId="4" borderId="27" xfId="3" applyFont="1" applyFill="1" applyBorder="1" applyAlignment="1">
      <alignment horizontal="right"/>
    </xf>
    <xf numFmtId="9" fontId="9" fillId="4" borderId="28" xfId="1" applyFont="1" applyFill="1" applyBorder="1" applyAlignment="1">
      <alignment horizontal="center"/>
    </xf>
    <xf numFmtId="0" fontId="9" fillId="4" borderId="27" xfId="3" applyFont="1" applyFill="1" applyBorder="1" applyAlignment="1">
      <alignment horizontal="center"/>
    </xf>
    <xf numFmtId="9" fontId="9" fillId="4" borderId="26" xfId="1" applyFont="1" applyFill="1" applyBorder="1" applyAlignment="1">
      <alignment horizontal="center"/>
    </xf>
    <xf numFmtId="3" fontId="9" fillId="4" borderId="27" xfId="3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/>
    </xf>
    <xf numFmtId="3" fontId="6" fillId="4" borderId="25" xfId="0" applyNumberFormat="1" applyFont="1" applyFill="1" applyBorder="1" applyAlignment="1">
      <alignment horizontal="right"/>
    </xf>
    <xf numFmtId="9" fontId="6" fillId="4" borderId="27" xfId="1" applyFont="1" applyFill="1" applyBorder="1" applyAlignment="1">
      <alignment horizontal="center"/>
    </xf>
    <xf numFmtId="3" fontId="6" fillId="4" borderId="27" xfId="0" applyNumberFormat="1" applyFont="1" applyFill="1" applyBorder="1" applyAlignment="1">
      <alignment horizontal="right"/>
    </xf>
    <xf numFmtId="9" fontId="6" fillId="4" borderId="28" xfId="1" applyFont="1" applyFill="1" applyBorder="1" applyAlignment="1">
      <alignment horizontal="center"/>
    </xf>
    <xf numFmtId="3" fontId="6" fillId="4" borderId="25" xfId="0" applyNumberFormat="1" applyFont="1" applyFill="1" applyBorder="1"/>
    <xf numFmtId="3" fontId="6" fillId="4" borderId="27" xfId="0" applyNumberFormat="1" applyFont="1" applyFill="1" applyBorder="1"/>
    <xf numFmtId="9" fontId="6" fillId="4" borderId="28" xfId="1" applyFont="1" applyFill="1" applyBorder="1"/>
    <xf numFmtId="3" fontId="6" fillId="4" borderId="38" xfId="0" applyNumberFormat="1" applyFont="1" applyFill="1" applyBorder="1"/>
    <xf numFmtId="9" fontId="6" fillId="4" borderId="38" xfId="1" applyFont="1" applyFill="1" applyBorder="1" applyAlignment="1">
      <alignment horizontal="center"/>
    </xf>
    <xf numFmtId="9" fontId="6" fillId="4" borderId="39" xfId="1" applyFont="1" applyFill="1" applyBorder="1"/>
    <xf numFmtId="3" fontId="1" fillId="0" borderId="0" xfId="0" applyNumberFormat="1" applyFont="1"/>
    <xf numFmtId="3" fontId="24" fillId="2" borderId="20" xfId="2" applyNumberFormat="1" applyFont="1" applyFill="1" applyBorder="1" applyAlignment="1">
      <alignment horizontal="center"/>
    </xf>
    <xf numFmtId="3" fontId="24" fillId="2" borderId="22" xfId="2" applyNumberFormat="1" applyFont="1" applyFill="1" applyBorder="1" applyAlignment="1">
      <alignment horizontal="center"/>
    </xf>
    <xf numFmtId="3" fontId="24" fillId="2" borderId="24" xfId="2" applyNumberFormat="1" applyFont="1" applyFill="1" applyBorder="1" applyAlignment="1">
      <alignment horizontal="center"/>
    </xf>
    <xf numFmtId="0" fontId="24" fillId="2" borderId="25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center" vertical="center"/>
    </xf>
    <xf numFmtId="3" fontId="9" fillId="4" borderId="25" xfId="2" applyNumberFormat="1" applyFont="1" applyFill="1" applyBorder="1" applyAlignment="1">
      <alignment horizontal="right" vertical="center"/>
    </xf>
    <xf numFmtId="3" fontId="9" fillId="4" borderId="27" xfId="2" applyNumberFormat="1" applyFont="1" applyFill="1" applyBorder="1" applyAlignment="1">
      <alignment horizontal="right" vertical="center"/>
    </xf>
    <xf numFmtId="3" fontId="9" fillId="4" borderId="26" xfId="2" applyNumberFormat="1" applyFont="1" applyFill="1" applyBorder="1" applyAlignment="1">
      <alignment horizontal="center"/>
    </xf>
    <xf numFmtId="3" fontId="9" fillId="4" borderId="25" xfId="2" applyNumberFormat="1" applyFont="1" applyFill="1" applyBorder="1" applyAlignment="1">
      <alignment horizontal="center"/>
    </xf>
    <xf numFmtId="3" fontId="9" fillId="4" borderId="27" xfId="2" applyNumberFormat="1" applyFont="1" applyFill="1" applyBorder="1" applyAlignment="1">
      <alignment horizontal="center"/>
    </xf>
    <xf numFmtId="3" fontId="9" fillId="4" borderId="28" xfId="2" applyNumberFormat="1" applyFont="1" applyFill="1" applyBorder="1" applyAlignment="1">
      <alignment horizontal="center"/>
    </xf>
    <xf numFmtId="0" fontId="9" fillId="5" borderId="7" xfId="2" applyFont="1" applyFill="1" applyBorder="1" applyAlignment="1">
      <alignment horizontal="center"/>
    </xf>
    <xf numFmtId="3" fontId="9" fillId="5" borderId="15" xfId="2" applyNumberFormat="1" applyFont="1" applyFill="1" applyBorder="1" applyAlignment="1"/>
    <xf numFmtId="9" fontId="11" fillId="5" borderId="8" xfId="1" applyFont="1" applyFill="1" applyBorder="1" applyAlignment="1">
      <alignment horizontal="center"/>
    </xf>
    <xf numFmtId="3" fontId="11" fillId="5" borderId="8" xfId="2" applyNumberFormat="1" applyFont="1" applyFill="1" applyBorder="1" applyAlignment="1"/>
    <xf numFmtId="9" fontId="11" fillId="5" borderId="9" xfId="1" applyFont="1" applyFill="1" applyBorder="1" applyAlignment="1">
      <alignment horizontal="center"/>
    </xf>
    <xf numFmtId="3" fontId="11" fillId="5" borderId="6" xfId="2" applyNumberFormat="1" applyFont="1" applyFill="1" applyBorder="1" applyAlignment="1">
      <alignment horizontal="right"/>
    </xf>
    <xf numFmtId="3" fontId="11" fillId="5" borderId="8" xfId="2" applyNumberFormat="1" applyFont="1" applyFill="1" applyBorder="1" applyAlignment="1">
      <alignment horizontal="right"/>
    </xf>
    <xf numFmtId="3" fontId="11" fillId="5" borderId="10" xfId="2" applyNumberFormat="1" applyFont="1" applyFill="1" applyBorder="1" applyAlignment="1">
      <alignment horizontal="right"/>
    </xf>
    <xf numFmtId="3" fontId="1" fillId="5" borderId="8" xfId="0" applyNumberFormat="1" applyFont="1" applyFill="1" applyBorder="1"/>
    <xf numFmtId="9" fontId="11" fillId="5" borderId="7" xfId="1" applyFont="1" applyFill="1" applyBorder="1" applyAlignment="1">
      <alignment horizontal="center"/>
    </xf>
    <xf numFmtId="3" fontId="11" fillId="5" borderId="6" xfId="5" applyNumberFormat="1" applyFont="1" applyFill="1" applyBorder="1" applyAlignment="1">
      <alignment horizontal="right" wrapText="1"/>
    </xf>
    <xf numFmtId="9" fontId="11" fillId="5" borderId="18" xfId="1" applyFont="1" applyFill="1" applyBorder="1" applyAlignment="1">
      <alignment horizontal="center"/>
    </xf>
    <xf numFmtId="3" fontId="11" fillId="5" borderId="10" xfId="5" applyNumberFormat="1" applyFont="1" applyFill="1" applyBorder="1" applyAlignment="1">
      <alignment horizontal="right" wrapText="1"/>
    </xf>
    <xf numFmtId="9" fontId="11" fillId="5" borderId="16" xfId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3" fontId="9" fillId="4" borderId="25" xfId="2" applyNumberFormat="1" applyFont="1" applyFill="1" applyBorder="1" applyAlignment="1"/>
    <xf numFmtId="9" fontId="6" fillId="4" borderId="28" xfId="1" applyFont="1" applyFill="1" applyBorder="1" applyAlignment="1">
      <alignment horizontal="center" vertical="center"/>
    </xf>
    <xf numFmtId="0" fontId="9" fillId="4" borderId="27" xfId="2" applyFont="1" applyFill="1" applyBorder="1" applyAlignment="1"/>
    <xf numFmtId="3" fontId="9" fillId="4" borderId="27" xfId="2" applyNumberFormat="1" applyFont="1" applyFill="1" applyBorder="1" applyAlignment="1"/>
    <xf numFmtId="0" fontId="9" fillId="4" borderId="28" xfId="2" applyFont="1" applyFill="1" applyBorder="1" applyAlignment="1"/>
    <xf numFmtId="3" fontId="9" fillId="4" borderId="29" xfId="2" applyNumberFormat="1" applyFont="1" applyFill="1" applyBorder="1" applyAlignment="1"/>
    <xf numFmtId="0" fontId="6" fillId="4" borderId="27" xfId="0" applyFont="1" applyFill="1" applyBorder="1"/>
    <xf numFmtId="0" fontId="6" fillId="4" borderId="26" xfId="0" applyFont="1" applyFill="1" applyBorder="1"/>
    <xf numFmtId="3" fontId="9" fillId="4" borderId="34" xfId="2" applyNumberFormat="1" applyFont="1" applyFill="1" applyBorder="1" applyAlignment="1"/>
    <xf numFmtId="0" fontId="6" fillId="4" borderId="28" xfId="0" applyFont="1" applyFill="1" applyBorder="1"/>
    <xf numFmtId="3" fontId="9" fillId="4" borderId="36" xfId="2" applyNumberFormat="1" applyFont="1" applyFill="1" applyBorder="1" applyAlignment="1"/>
    <xf numFmtId="0" fontId="24" fillId="2" borderId="25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24" fillId="2" borderId="20" xfId="3" applyFont="1" applyFill="1" applyBorder="1" applyAlignment="1">
      <alignment horizontal="center" vertical="center"/>
    </xf>
    <xf numFmtId="49" fontId="24" fillId="2" borderId="22" xfId="3" applyNumberFormat="1" applyFont="1" applyFill="1" applyBorder="1" applyAlignment="1">
      <alignment horizontal="center" vertical="center"/>
    </xf>
    <xf numFmtId="49" fontId="24" fillId="2" borderId="24" xfId="3" applyNumberFormat="1" applyFont="1" applyFill="1" applyBorder="1" applyAlignment="1">
      <alignment horizontal="center"/>
    </xf>
    <xf numFmtId="0" fontId="24" fillId="2" borderId="23" xfId="3" applyFont="1" applyFill="1" applyBorder="1" applyAlignment="1">
      <alignment horizontal="center"/>
    </xf>
    <xf numFmtId="0" fontId="9" fillId="5" borderId="16" xfId="3" applyFont="1" applyFill="1" applyBorder="1" applyAlignment="1"/>
    <xf numFmtId="0" fontId="9" fillId="5" borderId="7" xfId="3" applyFont="1" applyFill="1" applyBorder="1" applyAlignment="1"/>
    <xf numFmtId="0" fontId="9" fillId="4" borderId="26" xfId="3" applyFont="1" applyFill="1" applyBorder="1" applyAlignment="1">
      <alignment horizontal="center" vertical="center"/>
    </xf>
    <xf numFmtId="3" fontId="9" fillId="4" borderId="25" xfId="3" applyNumberFormat="1" applyFont="1" applyFill="1" applyBorder="1" applyAlignment="1">
      <alignment horizontal="center" vertical="center"/>
    </xf>
    <xf numFmtId="3" fontId="9" fillId="4" borderId="27" xfId="3" applyNumberFormat="1" applyFont="1" applyFill="1" applyBorder="1" applyAlignment="1">
      <alignment horizontal="center" vertical="center"/>
    </xf>
    <xf numFmtId="3" fontId="9" fillId="4" borderId="28" xfId="3" applyNumberFormat="1" applyFont="1" applyFill="1" applyBorder="1" applyAlignment="1">
      <alignment horizontal="center" vertical="center"/>
    </xf>
    <xf numFmtId="3" fontId="9" fillId="4" borderId="29" xfId="3" applyNumberFormat="1" applyFont="1" applyFill="1" applyBorder="1" applyAlignment="1">
      <alignment horizontal="center" vertical="center"/>
    </xf>
    <xf numFmtId="3" fontId="9" fillId="4" borderId="26" xfId="3" applyNumberFormat="1" applyFont="1" applyFill="1" applyBorder="1" applyAlignment="1">
      <alignment horizontal="center" vertical="center"/>
    </xf>
    <xf numFmtId="0" fontId="9" fillId="4" borderId="26" xfId="3" applyFont="1" applyFill="1" applyBorder="1" applyAlignment="1"/>
    <xf numFmtId="3" fontId="6" fillId="4" borderId="34" xfId="0" applyNumberFormat="1" applyFont="1" applyFill="1" applyBorder="1"/>
    <xf numFmtId="3" fontId="6" fillId="4" borderId="35" xfId="0" applyNumberFormat="1" applyFont="1" applyFill="1" applyBorder="1"/>
    <xf numFmtId="0" fontId="24" fillId="2" borderId="20" xfId="4" applyFont="1" applyFill="1" applyBorder="1" applyAlignment="1">
      <alignment horizontal="center" vertical="center"/>
    </xf>
    <xf numFmtId="0" fontId="24" fillId="2" borderId="22" xfId="4" applyFont="1" applyFill="1" applyBorder="1" applyAlignment="1">
      <alignment horizontal="center"/>
    </xf>
    <xf numFmtId="0" fontId="24" fillId="2" borderId="23" xfId="4" applyFont="1" applyFill="1" applyBorder="1" applyAlignment="1">
      <alignment horizontal="center"/>
    </xf>
    <xf numFmtId="0" fontId="9" fillId="4" borderId="26" xfId="4" applyFont="1" applyFill="1" applyBorder="1" applyAlignment="1">
      <alignment horizontal="center" vertical="center"/>
    </xf>
    <xf numFmtId="3" fontId="9" fillId="4" borderId="25" xfId="4" applyNumberFormat="1" applyFont="1" applyFill="1" applyBorder="1" applyAlignment="1">
      <alignment horizontal="center" vertical="center"/>
    </xf>
    <xf numFmtId="3" fontId="9" fillId="4" borderId="27" xfId="4" applyNumberFormat="1" applyFont="1" applyFill="1" applyBorder="1" applyAlignment="1">
      <alignment horizontal="center" vertical="center"/>
    </xf>
    <xf numFmtId="3" fontId="9" fillId="4" borderId="28" xfId="4" applyNumberFormat="1" applyFont="1" applyFill="1" applyBorder="1" applyAlignment="1">
      <alignment horizontal="center" vertical="center"/>
    </xf>
    <xf numFmtId="3" fontId="9" fillId="4" borderId="29" xfId="4" applyNumberFormat="1" applyFont="1" applyFill="1" applyBorder="1" applyAlignment="1">
      <alignment horizontal="center" vertical="center"/>
    </xf>
    <xf numFmtId="3" fontId="9" fillId="4" borderId="26" xfId="4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/>
    <xf numFmtId="0" fontId="9" fillId="4" borderId="39" xfId="3" applyFont="1" applyFill="1" applyBorder="1" applyAlignment="1"/>
    <xf numFmtId="3" fontId="11" fillId="3" borderId="6" xfId="7" applyNumberFormat="1" applyFont="1" applyFill="1" applyBorder="1"/>
    <xf numFmtId="3" fontId="11" fillId="3" borderId="6" xfId="7" applyNumberFormat="1" applyFont="1" applyFill="1" applyBorder="1" applyAlignment="1">
      <alignment horizontal="right" wrapText="1"/>
    </xf>
    <xf numFmtId="3" fontId="11" fillId="3" borderId="10" xfId="7" applyNumberFormat="1" applyFont="1" applyFill="1" applyBorder="1" applyAlignment="1">
      <alignment horizontal="right" wrapText="1"/>
    </xf>
    <xf numFmtId="0" fontId="9" fillId="4" borderId="28" xfId="2" applyFont="1" applyFill="1" applyBorder="1" applyAlignment="1">
      <alignment horizontal="center" vertical="center"/>
    </xf>
    <xf numFmtId="3" fontId="6" fillId="4" borderId="28" xfId="0" applyNumberFormat="1" applyFont="1" applyFill="1" applyBorder="1" applyAlignment="1">
      <alignment horizontal="center"/>
    </xf>
    <xf numFmtId="3" fontId="6" fillId="4" borderId="28" xfId="0" applyNumberFormat="1" applyFont="1" applyFill="1" applyBorder="1"/>
    <xf numFmtId="3" fontId="6" fillId="4" borderId="29" xfId="0" applyNumberFormat="1" applyFont="1" applyFill="1" applyBorder="1"/>
    <xf numFmtId="0" fontId="26" fillId="3" borderId="9" xfId="8" applyFont="1" applyFill="1" applyBorder="1" applyAlignment="1">
      <alignment horizontal="center"/>
    </xf>
    <xf numFmtId="3" fontId="26" fillId="3" borderId="15" xfId="2" applyNumberFormat="1" applyFont="1" applyFill="1" applyBorder="1" applyAlignment="1">
      <alignment horizontal="right"/>
    </xf>
    <xf numFmtId="9" fontId="26" fillId="3" borderId="8" xfId="1" applyFont="1" applyFill="1" applyBorder="1" applyAlignment="1">
      <alignment horizontal="center"/>
    </xf>
    <xf numFmtId="3" fontId="26" fillId="3" borderId="8" xfId="2" applyNumberFormat="1" applyFont="1" applyFill="1" applyBorder="1" applyAlignment="1">
      <alignment horizontal="right"/>
    </xf>
    <xf numFmtId="9" fontId="26" fillId="3" borderId="9" xfId="1" applyFont="1" applyFill="1" applyBorder="1" applyAlignment="1">
      <alignment horizontal="center"/>
    </xf>
    <xf numFmtId="3" fontId="26" fillId="3" borderId="6" xfId="7" applyNumberFormat="1" applyFont="1" applyFill="1" applyBorder="1"/>
    <xf numFmtId="3" fontId="26" fillId="3" borderId="8" xfId="0" applyNumberFormat="1" applyFont="1" applyFill="1" applyBorder="1"/>
    <xf numFmtId="3" fontId="26" fillId="3" borderId="10" xfId="7" applyNumberFormat="1" applyFont="1" applyFill="1" applyBorder="1"/>
    <xf numFmtId="9" fontId="26" fillId="3" borderId="17" xfId="1" applyFont="1" applyFill="1" applyBorder="1" applyAlignment="1">
      <alignment horizontal="center"/>
    </xf>
    <xf numFmtId="9" fontId="26" fillId="3" borderId="7" xfId="1" applyFont="1" applyFill="1" applyBorder="1" applyAlignment="1">
      <alignment horizontal="center"/>
    </xf>
    <xf numFmtId="3" fontId="26" fillId="3" borderId="6" xfId="7" applyNumberFormat="1" applyFont="1" applyFill="1" applyBorder="1" applyAlignment="1">
      <alignment horizontal="right" wrapText="1"/>
    </xf>
    <xf numFmtId="0" fontId="11" fillId="3" borderId="9" xfId="8" applyFont="1" applyFill="1" applyBorder="1" applyAlignment="1">
      <alignment horizontal="center"/>
    </xf>
    <xf numFmtId="3" fontId="11" fillId="3" borderId="15" xfId="2" applyNumberFormat="1" applyFont="1" applyFill="1" applyBorder="1" applyAlignment="1">
      <alignment horizontal="right"/>
    </xf>
    <xf numFmtId="3" fontId="1" fillId="3" borderId="8" xfId="0" applyNumberFormat="1" applyFont="1" applyFill="1" applyBorder="1"/>
    <xf numFmtId="3" fontId="11" fillId="3" borderId="10" xfId="7" applyNumberFormat="1" applyFont="1" applyFill="1" applyBorder="1"/>
    <xf numFmtId="0" fontId="24" fillId="2" borderId="47" xfId="3" applyFont="1" applyFill="1" applyBorder="1" applyAlignment="1">
      <alignment horizontal="center"/>
    </xf>
    <xf numFmtId="0" fontId="11" fillId="3" borderId="18" xfId="3" applyFont="1" applyFill="1" applyBorder="1" applyAlignment="1">
      <alignment horizontal="center"/>
    </xf>
    <xf numFmtId="3" fontId="11" fillId="3" borderId="15" xfId="7" applyNumberFormat="1" applyFont="1" applyFill="1" applyBorder="1" applyAlignment="1">
      <alignment horizontal="right" wrapText="1"/>
    </xf>
    <xf numFmtId="3" fontId="11" fillId="3" borderId="19" xfId="7" applyNumberFormat="1" applyFont="1" applyFill="1" applyBorder="1"/>
    <xf numFmtId="9" fontId="1" fillId="3" borderId="17" xfId="1" applyFont="1" applyFill="1" applyBorder="1" applyAlignment="1">
      <alignment horizontal="center"/>
    </xf>
    <xf numFmtId="3" fontId="1" fillId="3" borderId="17" xfId="0" applyNumberFormat="1" applyFont="1" applyFill="1" applyBorder="1"/>
    <xf numFmtId="9" fontId="1" fillId="3" borderId="16" xfId="1" applyFont="1" applyFill="1" applyBorder="1" applyAlignment="1">
      <alignment horizontal="center"/>
    </xf>
    <xf numFmtId="3" fontId="11" fillId="3" borderId="15" xfId="7" applyNumberFormat="1" applyFont="1" applyFill="1" applyBorder="1"/>
    <xf numFmtId="9" fontId="1" fillId="3" borderId="18" xfId="1" applyFont="1" applyFill="1" applyBorder="1" applyAlignment="1">
      <alignment horizontal="center"/>
    </xf>
    <xf numFmtId="0" fontId="11" fillId="3" borderId="8" xfId="8" applyFont="1" applyFill="1" applyBorder="1" applyAlignment="1">
      <alignment horizontal="center" wrapText="1"/>
    </xf>
    <xf numFmtId="0" fontId="24" fillId="2" borderId="52" xfId="3" applyFont="1" applyFill="1" applyBorder="1" applyAlignment="1">
      <alignment horizontal="center"/>
    </xf>
    <xf numFmtId="0" fontId="11" fillId="3" borderId="18" xfId="2" applyFont="1" applyFill="1" applyBorder="1" applyAlignment="1">
      <alignment horizontal="center"/>
    </xf>
    <xf numFmtId="3" fontId="11" fillId="3" borderId="19" xfId="7" applyNumberFormat="1" applyFont="1" applyFill="1" applyBorder="1" applyAlignment="1">
      <alignment horizontal="right" wrapText="1"/>
    </xf>
    <xf numFmtId="0" fontId="25" fillId="2" borderId="1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3" fontId="11" fillId="3" borderId="1" xfId="2" applyNumberFormat="1" applyFont="1" applyFill="1" applyBorder="1" applyAlignment="1">
      <alignment horizontal="right"/>
    </xf>
    <xf numFmtId="9" fontId="11" fillId="3" borderId="3" xfId="1" applyFont="1" applyFill="1" applyBorder="1" applyAlignment="1">
      <alignment horizontal="center"/>
    </xf>
    <xf numFmtId="3" fontId="11" fillId="3" borderId="3" xfId="2" applyNumberFormat="1" applyFont="1" applyFill="1" applyBorder="1" applyAlignment="1">
      <alignment horizontal="right"/>
    </xf>
    <xf numFmtId="9" fontId="11" fillId="3" borderId="2" xfId="1" applyFont="1" applyFill="1" applyBorder="1" applyAlignment="1">
      <alignment horizontal="center"/>
    </xf>
    <xf numFmtId="3" fontId="11" fillId="3" borderId="1" xfId="7" applyNumberFormat="1" applyFont="1" applyFill="1" applyBorder="1" applyAlignment="1">
      <alignment horizontal="right" wrapText="1"/>
    </xf>
    <xf numFmtId="9" fontId="11" fillId="3" borderId="4" xfId="1" applyFont="1" applyFill="1" applyBorder="1" applyAlignment="1">
      <alignment horizontal="center"/>
    </xf>
    <xf numFmtId="3" fontId="11" fillId="3" borderId="5" xfId="7" applyNumberFormat="1" applyFont="1" applyFill="1" applyBorder="1" applyAlignment="1">
      <alignment horizontal="right" wrapText="1"/>
    </xf>
    <xf numFmtId="3" fontId="1" fillId="3" borderId="3" xfId="0" applyNumberFormat="1" applyFont="1" applyFill="1" applyBorder="1"/>
    <xf numFmtId="3" fontId="9" fillId="4" borderId="29" xfId="3" applyNumberFormat="1" applyFont="1" applyFill="1" applyBorder="1" applyAlignment="1">
      <alignment horizontal="right"/>
    </xf>
    <xf numFmtId="0" fontId="9" fillId="4" borderId="28" xfId="3" applyFont="1" applyFill="1" applyBorder="1" applyAlignment="1">
      <alignment horizontal="center"/>
    </xf>
    <xf numFmtId="9" fontId="9" fillId="4" borderId="51" xfId="1" applyFont="1" applyFill="1" applyBorder="1" applyAlignment="1">
      <alignment horizontal="center"/>
    </xf>
    <xf numFmtId="9" fontId="6" fillId="4" borderId="26" xfId="1" applyFont="1" applyFill="1" applyBorder="1"/>
    <xf numFmtId="0" fontId="9" fillId="4" borderId="14" xfId="8" applyFont="1" applyFill="1" applyBorder="1" applyAlignment="1">
      <alignment horizontal="center"/>
    </xf>
    <xf numFmtId="3" fontId="9" fillId="4" borderId="34" xfId="2" applyNumberFormat="1" applyFont="1" applyFill="1" applyBorder="1" applyAlignment="1">
      <alignment horizontal="right"/>
    </xf>
    <xf numFmtId="9" fontId="9" fillId="4" borderId="13" xfId="1" applyFont="1" applyFill="1" applyBorder="1" applyAlignment="1">
      <alignment horizontal="center"/>
    </xf>
    <xf numFmtId="3" fontId="9" fillId="4" borderId="13" xfId="2" applyNumberFormat="1" applyFont="1" applyFill="1" applyBorder="1" applyAlignment="1">
      <alignment horizontal="right"/>
    </xf>
    <xf numFmtId="9" fontId="9" fillId="4" borderId="12" xfId="1" applyFont="1" applyFill="1" applyBorder="1" applyAlignment="1">
      <alignment horizontal="center"/>
    </xf>
    <xf numFmtId="3" fontId="9" fillId="4" borderId="11" xfId="7" applyNumberFormat="1" applyFont="1" applyFill="1" applyBorder="1" applyAlignment="1">
      <alignment horizontal="right" wrapText="1"/>
    </xf>
    <xf numFmtId="3" fontId="6" fillId="4" borderId="13" xfId="0" applyNumberFormat="1" applyFont="1" applyFill="1" applyBorder="1"/>
    <xf numFmtId="9" fontId="9" fillId="4" borderId="14" xfId="1" applyFont="1" applyFill="1" applyBorder="1" applyAlignment="1">
      <alignment horizontal="center"/>
    </xf>
    <xf numFmtId="3" fontId="9" fillId="4" borderId="47" xfId="7" applyNumberFormat="1" applyFont="1" applyFill="1" applyBorder="1" applyAlignment="1">
      <alignment horizontal="right" wrapText="1"/>
    </xf>
    <xf numFmtId="9" fontId="9" fillId="4" borderId="38" xfId="1" applyFont="1" applyFill="1" applyBorder="1" applyAlignment="1">
      <alignment horizontal="center"/>
    </xf>
    <xf numFmtId="0" fontId="18" fillId="4" borderId="25" xfId="8" applyFont="1" applyFill="1" applyBorder="1" applyAlignment="1">
      <alignment horizontal="center" wrapText="1"/>
    </xf>
    <xf numFmtId="3" fontId="18" fillId="4" borderId="25" xfId="3" applyNumberFormat="1" applyFont="1" applyFill="1" applyBorder="1" applyAlignment="1">
      <alignment horizontal="right"/>
    </xf>
    <xf numFmtId="9" fontId="18" fillId="4" borderId="27" xfId="1" applyFont="1" applyFill="1" applyBorder="1" applyAlignment="1">
      <alignment horizontal="center"/>
    </xf>
    <xf numFmtId="3" fontId="18" fillId="4" borderId="27" xfId="2" applyNumberFormat="1" applyFont="1" applyFill="1" applyBorder="1" applyAlignment="1"/>
    <xf numFmtId="9" fontId="18" fillId="4" borderId="26" xfId="1" applyFont="1" applyFill="1" applyBorder="1" applyAlignment="1">
      <alignment horizontal="center"/>
    </xf>
    <xf numFmtId="3" fontId="18" fillId="4" borderId="25" xfId="7" applyNumberFormat="1" applyFont="1" applyFill="1" applyBorder="1" applyAlignment="1">
      <alignment horizontal="right" wrapText="1"/>
    </xf>
    <xf numFmtId="3" fontId="18" fillId="4" borderId="27" xfId="3" applyNumberFormat="1" applyFont="1" applyFill="1" applyBorder="1" applyAlignment="1">
      <alignment horizontal="right"/>
    </xf>
    <xf numFmtId="9" fontId="18" fillId="4" borderId="28" xfId="1" applyFont="1" applyFill="1" applyBorder="1" applyAlignment="1">
      <alignment horizontal="center"/>
    </xf>
    <xf numFmtId="3" fontId="18" fillId="4" borderId="29" xfId="7" applyNumberFormat="1" applyFont="1" applyFill="1" applyBorder="1" applyAlignment="1">
      <alignment horizontal="right" wrapText="1"/>
    </xf>
    <xf numFmtId="3" fontId="18" fillId="4" borderId="27" xfId="0" applyNumberFormat="1" applyFont="1" applyFill="1" applyBorder="1"/>
    <xf numFmtId="0" fontId="24" fillId="2" borderId="21" xfId="2" applyFont="1" applyFill="1" applyBorder="1" applyAlignment="1">
      <alignment horizontal="center"/>
    </xf>
    <xf numFmtId="0" fontId="9" fillId="4" borderId="26" xfId="2" applyFont="1" applyFill="1" applyBorder="1" applyAlignment="1">
      <alignment horizontal="right"/>
    </xf>
    <xf numFmtId="3" fontId="11" fillId="5" borderId="15" xfId="6" applyNumberFormat="1" applyFont="1" applyFill="1" applyBorder="1" applyAlignment="1">
      <alignment horizontal="right" vertical="center" wrapText="1"/>
    </xf>
    <xf numFmtId="3" fontId="11" fillId="5" borderId="17" xfId="6" applyNumberFormat="1" applyFont="1" applyFill="1" applyBorder="1" applyAlignment="1">
      <alignment horizontal="right" vertical="center" wrapText="1"/>
    </xf>
    <xf numFmtId="3" fontId="11" fillId="5" borderId="16" xfId="6" applyNumberFormat="1" applyFont="1" applyFill="1" applyBorder="1" applyAlignment="1">
      <alignment horizontal="right" vertical="center" wrapText="1"/>
    </xf>
    <xf numFmtId="3" fontId="11" fillId="5" borderId="15" xfId="6" applyNumberFormat="1" applyFont="1" applyFill="1" applyBorder="1" applyAlignment="1">
      <alignment vertical="center"/>
    </xf>
    <xf numFmtId="3" fontId="11" fillId="5" borderId="17" xfId="6" applyNumberFormat="1" applyFont="1" applyFill="1" applyBorder="1" applyAlignment="1">
      <alignment vertical="center"/>
    </xf>
    <xf numFmtId="3" fontId="11" fillId="5" borderId="16" xfId="6" applyNumberFormat="1" applyFont="1" applyFill="1" applyBorder="1" applyAlignment="1">
      <alignment vertical="center"/>
    </xf>
    <xf numFmtId="3" fontId="11" fillId="5" borderId="18" xfId="6" applyNumberFormat="1" applyFont="1" applyFill="1" applyBorder="1" applyAlignment="1">
      <alignment horizontal="right" vertical="center" wrapText="1"/>
    </xf>
    <xf numFmtId="3" fontId="11" fillId="0" borderId="6" xfId="6" applyNumberFormat="1" applyFont="1" applyBorder="1" applyAlignment="1">
      <alignment vertical="center"/>
    </xf>
    <xf numFmtId="3" fontId="11" fillId="0" borderId="8" xfId="6" applyNumberFormat="1" applyFont="1" applyBorder="1" applyAlignment="1">
      <alignment vertical="center"/>
    </xf>
    <xf numFmtId="3" fontId="11" fillId="0" borderId="8" xfId="6" applyNumberFormat="1" applyFont="1" applyFill="1" applyBorder="1" applyAlignment="1">
      <alignment horizontal="right" vertical="center" wrapText="1"/>
    </xf>
    <xf numFmtId="3" fontId="11" fillId="0" borderId="7" xfId="6" applyNumberFormat="1" applyFont="1" applyBorder="1" applyAlignment="1">
      <alignment vertical="center"/>
    </xf>
    <xf numFmtId="3" fontId="11" fillId="0" borderId="9" xfId="6" applyNumberFormat="1" applyFont="1" applyBorder="1" applyAlignment="1">
      <alignment vertical="center"/>
    </xf>
    <xf numFmtId="3" fontId="11" fillId="5" borderId="6" xfId="6" applyNumberFormat="1" applyFont="1" applyFill="1" applyBorder="1" applyAlignment="1">
      <alignment vertical="center"/>
    </xf>
    <xf numFmtId="3" fontId="11" fillId="5" borderId="8" xfId="6" applyNumberFormat="1" applyFont="1" applyFill="1" applyBorder="1" applyAlignment="1">
      <alignment horizontal="right" vertical="center" wrapText="1"/>
    </xf>
    <xf numFmtId="3" fontId="11" fillId="5" borderId="7" xfId="6" applyNumberFormat="1" applyFont="1" applyFill="1" applyBorder="1" applyAlignment="1">
      <alignment horizontal="right" vertical="center" wrapText="1"/>
    </xf>
    <xf numFmtId="3" fontId="11" fillId="5" borderId="8" xfId="6" applyNumberFormat="1" applyFont="1" applyFill="1" applyBorder="1" applyAlignment="1">
      <alignment vertical="center"/>
    </xf>
    <xf numFmtId="3" fontId="11" fillId="5" borderId="7" xfId="6" applyNumberFormat="1" applyFont="1" applyFill="1" applyBorder="1" applyAlignment="1">
      <alignment vertical="center"/>
    </xf>
    <xf numFmtId="3" fontId="11" fillId="5" borderId="9" xfId="6" applyNumberFormat="1" applyFont="1" applyFill="1" applyBorder="1" applyAlignment="1">
      <alignment horizontal="right" vertical="center" wrapText="1"/>
    </xf>
    <xf numFmtId="3" fontId="11" fillId="5" borderId="9" xfId="6" applyNumberFormat="1" applyFont="1" applyFill="1" applyBorder="1" applyAlignment="1">
      <alignment vertical="center"/>
    </xf>
    <xf numFmtId="3" fontId="11" fillId="0" borderId="7" xfId="6" applyNumberFormat="1" applyFont="1" applyFill="1" applyBorder="1" applyAlignment="1">
      <alignment horizontal="right" vertical="center" wrapText="1"/>
    </xf>
    <xf numFmtId="3" fontId="11" fillId="0" borderId="9" xfId="6" applyNumberFormat="1" applyFont="1" applyFill="1" applyBorder="1" applyAlignment="1">
      <alignment horizontal="right" vertical="center" wrapText="1"/>
    </xf>
    <xf numFmtId="0" fontId="25" fillId="2" borderId="15" xfId="0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center"/>
    </xf>
    <xf numFmtId="3" fontId="11" fillId="0" borderId="15" xfId="6" applyNumberFormat="1" applyFont="1" applyFill="1" applyBorder="1" applyAlignment="1">
      <alignment horizontal="right" vertical="center" wrapText="1"/>
    </xf>
    <xf numFmtId="3" fontId="11" fillId="0" borderId="17" xfId="6" applyNumberFormat="1" applyFont="1" applyFill="1" applyBorder="1" applyAlignment="1">
      <alignment horizontal="right" vertical="center" wrapText="1"/>
    </xf>
    <xf numFmtId="3" fontId="11" fillId="0" borderId="17" xfId="6" applyNumberFormat="1" applyFont="1" applyBorder="1" applyAlignment="1">
      <alignment vertical="center"/>
    </xf>
    <xf numFmtId="3" fontId="11" fillId="0" borderId="16" xfId="6" applyNumberFormat="1" applyFont="1" applyBorder="1" applyAlignment="1">
      <alignment vertical="center"/>
    </xf>
    <xf numFmtId="3" fontId="11" fillId="0" borderId="15" xfId="6" applyNumberFormat="1" applyFont="1" applyBorder="1" applyAlignment="1">
      <alignment vertical="center"/>
    </xf>
    <xf numFmtId="3" fontId="11" fillId="0" borderId="18" xfId="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5" fillId="2" borderId="6" xfId="0" applyFont="1" applyFill="1" applyBorder="1" applyAlignment="1">
      <alignment horizontal="center" vertical="center"/>
    </xf>
    <xf numFmtId="0" fontId="9" fillId="3" borderId="7" xfId="4" applyFont="1" applyFill="1" applyBorder="1" applyAlignment="1">
      <alignment vertical="center"/>
    </xf>
    <xf numFmtId="3" fontId="11" fillId="3" borderId="6" xfId="6" applyNumberFormat="1" applyFont="1" applyFill="1" applyBorder="1" applyAlignment="1">
      <alignment vertical="center"/>
    </xf>
    <xf numFmtId="3" fontId="11" fillId="3" borderId="8" xfId="6" applyNumberFormat="1" applyFont="1" applyFill="1" applyBorder="1" applyAlignment="1">
      <alignment horizontal="right" vertical="center" wrapText="1"/>
    </xf>
    <xf numFmtId="3" fontId="11" fillId="3" borderId="8" xfId="6" applyNumberFormat="1" applyFont="1" applyFill="1" applyBorder="1" applyAlignment="1">
      <alignment vertical="center"/>
    </xf>
    <xf numFmtId="3" fontId="11" fillId="3" borderId="7" xfId="6" applyNumberFormat="1" applyFont="1" applyFill="1" applyBorder="1" applyAlignment="1">
      <alignment vertical="center"/>
    </xf>
    <xf numFmtId="3" fontId="11" fillId="3" borderId="9" xfId="6" applyNumberFormat="1" applyFont="1" applyFill="1" applyBorder="1" applyAlignment="1">
      <alignment vertical="center"/>
    </xf>
    <xf numFmtId="0" fontId="9" fillId="0" borderId="7" xfId="4" applyFont="1" applyFill="1" applyBorder="1" applyAlignment="1">
      <alignment vertical="center"/>
    </xf>
    <xf numFmtId="3" fontId="11" fillId="3" borderId="6" xfId="6" applyNumberFormat="1" applyFont="1" applyFill="1" applyBorder="1" applyAlignment="1">
      <alignment horizontal="right" vertical="center" wrapText="1"/>
    </xf>
    <xf numFmtId="3" fontId="11" fillId="0" borderId="6" xfId="6" applyNumberFormat="1" applyFont="1" applyFill="1" applyBorder="1" applyAlignment="1">
      <alignment horizontal="right" vertical="center" wrapText="1"/>
    </xf>
    <xf numFmtId="3" fontId="11" fillId="3" borderId="7" xfId="6" applyNumberFormat="1" applyFont="1" applyFill="1" applyBorder="1" applyAlignment="1">
      <alignment horizontal="right" vertical="center" wrapText="1"/>
    </xf>
    <xf numFmtId="0" fontId="25" fillId="2" borderId="20" xfId="0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vertical="center"/>
    </xf>
    <xf numFmtId="3" fontId="11" fillId="0" borderId="11" xfId="6" applyNumberFormat="1" applyFont="1" applyBorder="1" applyAlignment="1">
      <alignment vertical="center"/>
    </xf>
    <xf numFmtId="3" fontId="11" fillId="0" borderId="13" xfId="6" applyNumberFormat="1" applyFont="1" applyFill="1" applyBorder="1" applyAlignment="1">
      <alignment horizontal="right" vertical="center" wrapText="1"/>
    </xf>
    <xf numFmtId="3" fontId="11" fillId="0" borderId="13" xfId="6" applyNumberFormat="1" applyFont="1" applyBorder="1" applyAlignment="1">
      <alignment vertical="center"/>
    </xf>
    <xf numFmtId="3" fontId="11" fillId="0" borderId="12" xfId="6" applyNumberFormat="1" applyFont="1" applyBorder="1" applyAlignment="1">
      <alignment vertical="center"/>
    </xf>
    <xf numFmtId="3" fontId="11" fillId="0" borderId="14" xfId="6" applyNumberFormat="1" applyFont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3" fontId="6" fillId="4" borderId="38" xfId="0" applyNumberFormat="1" applyFont="1" applyFill="1" applyBorder="1" applyAlignment="1">
      <alignment vertical="center"/>
    </xf>
    <xf numFmtId="3" fontId="6" fillId="4" borderId="35" xfId="0" applyNumberFormat="1" applyFont="1" applyFill="1" applyBorder="1" applyAlignment="1">
      <alignment vertical="center"/>
    </xf>
    <xf numFmtId="3" fontId="6" fillId="4" borderId="39" xfId="0" applyNumberFormat="1" applyFont="1" applyFill="1" applyBorder="1" applyAlignment="1">
      <alignment vertical="center"/>
    </xf>
    <xf numFmtId="0" fontId="25" fillId="2" borderId="43" xfId="0" applyFont="1" applyFill="1" applyBorder="1" applyAlignment="1">
      <alignment horizontal="center" vertical="center"/>
    </xf>
    <xf numFmtId="0" fontId="9" fillId="0" borderId="44" xfId="3" applyFont="1" applyFill="1" applyBorder="1" applyAlignment="1">
      <alignment vertical="center"/>
    </xf>
    <xf numFmtId="3" fontId="11" fillId="0" borderId="5" xfId="3" applyNumberFormat="1" applyFont="1" applyBorder="1" applyAlignment="1">
      <alignment vertical="center"/>
    </xf>
    <xf numFmtId="3" fontId="11" fillId="0" borderId="3" xfId="3" applyNumberFormat="1" applyFont="1" applyFill="1" applyBorder="1" applyAlignment="1">
      <alignment horizontal="right" vertical="center"/>
    </xf>
    <xf numFmtId="3" fontId="11" fillId="0" borderId="2" xfId="3" applyNumberFormat="1" applyFont="1" applyFill="1" applyBorder="1" applyAlignment="1">
      <alignment horizontal="right" vertical="center"/>
    </xf>
    <xf numFmtId="3" fontId="11" fillId="0" borderId="1" xfId="7" applyNumberFormat="1" applyFont="1" applyBorder="1" applyAlignment="1">
      <alignment vertical="center"/>
    </xf>
    <xf numFmtId="3" fontId="11" fillId="0" borderId="3" xfId="7" applyNumberFormat="1" applyFont="1" applyFill="1" applyBorder="1" applyAlignment="1">
      <alignment horizontal="right" vertical="center" wrapText="1"/>
    </xf>
    <xf numFmtId="3" fontId="11" fillId="0" borderId="2" xfId="7" applyNumberFormat="1" applyFont="1" applyBorder="1" applyAlignment="1">
      <alignment vertical="center"/>
    </xf>
    <xf numFmtId="3" fontId="11" fillId="0" borderId="2" xfId="7" applyNumberFormat="1" applyFont="1" applyFill="1" applyBorder="1" applyAlignment="1">
      <alignment horizontal="right" vertical="center" wrapText="1"/>
    </xf>
    <xf numFmtId="3" fontId="11" fillId="0" borderId="3" xfId="7" applyNumberFormat="1" applyFont="1" applyBorder="1" applyAlignment="1">
      <alignment vertical="center"/>
    </xf>
    <xf numFmtId="3" fontId="11" fillId="0" borderId="4" xfId="7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5" fillId="2" borderId="45" xfId="0" applyFont="1" applyFill="1" applyBorder="1" applyAlignment="1">
      <alignment horizontal="center" vertical="center"/>
    </xf>
    <xf numFmtId="0" fontId="9" fillId="3" borderId="46" xfId="3" applyFont="1" applyFill="1" applyBorder="1" applyAlignment="1">
      <alignment vertical="center"/>
    </xf>
    <xf numFmtId="3" fontId="11" fillId="3" borderId="10" xfId="3" applyNumberFormat="1" applyFont="1" applyFill="1" applyBorder="1" applyAlignment="1">
      <alignment vertical="center"/>
    </xf>
    <xf numFmtId="3" fontId="11" fillId="3" borderId="8" xfId="3" applyNumberFormat="1" applyFont="1" applyFill="1" applyBorder="1" applyAlignment="1">
      <alignment horizontal="right" vertical="center"/>
    </xf>
    <xf numFmtId="3" fontId="11" fillId="3" borderId="7" xfId="3" applyNumberFormat="1" applyFont="1" applyFill="1" applyBorder="1" applyAlignment="1">
      <alignment horizontal="right" vertical="center"/>
    </xf>
    <xf numFmtId="3" fontId="11" fillId="3" borderId="6" xfId="7" applyNumberFormat="1" applyFont="1" applyFill="1" applyBorder="1" applyAlignment="1">
      <alignment vertical="center"/>
    </xf>
    <xf numFmtId="3" fontId="11" fillId="3" borderId="8" xfId="7" applyNumberFormat="1" applyFont="1" applyFill="1" applyBorder="1" applyAlignment="1">
      <alignment vertical="center"/>
    </xf>
    <xf numFmtId="3" fontId="11" fillId="3" borderId="8" xfId="7" applyNumberFormat="1" applyFont="1" applyFill="1" applyBorder="1" applyAlignment="1">
      <alignment horizontal="right" vertical="center" wrapText="1"/>
    </xf>
    <xf numFmtId="3" fontId="11" fillId="3" borderId="7" xfId="7" applyNumberFormat="1" applyFont="1" applyFill="1" applyBorder="1" applyAlignment="1">
      <alignment vertical="center"/>
    </xf>
    <xf numFmtId="3" fontId="11" fillId="3" borderId="7" xfId="7" applyNumberFormat="1" applyFont="1" applyFill="1" applyBorder="1" applyAlignment="1">
      <alignment horizontal="right" vertical="center" wrapText="1"/>
    </xf>
    <xf numFmtId="3" fontId="11" fillId="3" borderId="9" xfId="7" applyNumberFormat="1" applyFont="1" applyFill="1" applyBorder="1" applyAlignment="1">
      <alignment horizontal="right" vertical="center" wrapText="1"/>
    </xf>
    <xf numFmtId="0" fontId="9" fillId="0" borderId="46" xfId="3" applyFont="1" applyFill="1" applyBorder="1" applyAlignment="1">
      <alignment vertical="center"/>
    </xf>
    <xf numFmtId="3" fontId="11" fillId="0" borderId="10" xfId="3" applyNumberFormat="1" applyFont="1" applyBorder="1" applyAlignment="1">
      <alignment vertical="center"/>
    </xf>
    <xf numFmtId="3" fontId="11" fillId="0" borderId="8" xfId="3" applyNumberFormat="1" applyFont="1" applyFill="1" applyBorder="1" applyAlignment="1">
      <alignment horizontal="right" vertical="center"/>
    </xf>
    <xf numFmtId="3" fontId="11" fillId="0" borderId="7" xfId="3" applyNumberFormat="1" applyFont="1" applyFill="1" applyBorder="1" applyAlignment="1">
      <alignment horizontal="right" vertical="center"/>
    </xf>
    <xf numFmtId="3" fontId="11" fillId="0" borderId="6" xfId="7" applyNumberFormat="1" applyFont="1" applyBorder="1" applyAlignment="1">
      <alignment vertical="center"/>
    </xf>
    <xf numFmtId="3" fontId="11" fillId="0" borderId="8" xfId="7" applyNumberFormat="1" applyFont="1" applyFill="1" applyBorder="1" applyAlignment="1">
      <alignment horizontal="right" vertical="center" wrapText="1"/>
    </xf>
    <xf numFmtId="3" fontId="11" fillId="0" borderId="8" xfId="7" applyNumberFormat="1" applyFont="1" applyBorder="1" applyAlignment="1">
      <alignment vertical="center"/>
    </xf>
    <xf numFmtId="3" fontId="11" fillId="0" borderId="7" xfId="7" applyNumberFormat="1" applyFont="1" applyBorder="1" applyAlignment="1">
      <alignment vertical="center"/>
    </xf>
    <xf numFmtId="3" fontId="11" fillId="0" borderId="7" xfId="7" applyNumberFormat="1" applyFont="1" applyFill="1" applyBorder="1" applyAlignment="1">
      <alignment horizontal="right" vertical="center" wrapText="1"/>
    </xf>
    <xf numFmtId="3" fontId="11" fillId="0" borderId="9" xfId="7" applyNumberFormat="1" applyFont="1" applyBorder="1" applyAlignment="1">
      <alignment vertical="center"/>
    </xf>
    <xf numFmtId="3" fontId="11" fillId="0" borderId="10" xfId="3" applyNumberFormat="1" applyFont="1" applyFill="1" applyBorder="1" applyAlignment="1">
      <alignment horizontal="right" vertical="center"/>
    </xf>
    <xf numFmtId="3" fontId="11" fillId="0" borderId="6" xfId="7" applyNumberFormat="1" applyFont="1" applyFill="1" applyBorder="1" applyAlignment="1">
      <alignment horizontal="right" vertical="center" wrapText="1"/>
    </xf>
    <xf numFmtId="3" fontId="11" fillId="0" borderId="9" xfId="7" applyNumberFormat="1" applyFont="1" applyFill="1" applyBorder="1" applyAlignment="1">
      <alignment horizontal="right" vertical="center" wrapText="1"/>
    </xf>
    <xf numFmtId="3" fontId="11" fillId="0" borderId="7" xfId="3" applyNumberFormat="1" applyFont="1" applyBorder="1" applyAlignment="1">
      <alignment vertical="center"/>
    </xf>
    <xf numFmtId="0" fontId="9" fillId="0" borderId="43" xfId="3" applyFont="1" applyFill="1" applyBorder="1" applyAlignment="1">
      <alignment vertical="center"/>
    </xf>
    <xf numFmtId="3" fontId="11" fillId="0" borderId="1" xfId="7" applyNumberFormat="1" applyFont="1" applyFill="1" applyBorder="1" applyAlignment="1">
      <alignment horizontal="right" vertical="center" wrapText="1"/>
    </xf>
    <xf numFmtId="3" fontId="11" fillId="0" borderId="5" xfId="7" applyNumberFormat="1" applyFont="1" applyFill="1" applyBorder="1" applyAlignment="1">
      <alignment horizontal="right" vertical="center" wrapText="1"/>
    </xf>
    <xf numFmtId="3" fontId="11" fillId="0" borderId="4" xfId="7" applyNumberFormat="1" applyFont="1" applyBorder="1" applyAlignment="1">
      <alignment vertical="center"/>
    </xf>
    <xf numFmtId="0" fontId="9" fillId="3" borderId="45" xfId="3" applyFont="1" applyFill="1" applyBorder="1" applyAlignment="1">
      <alignment vertical="center"/>
    </xf>
    <xf numFmtId="3" fontId="11" fillId="3" borderId="6" xfId="7" applyNumberFormat="1" applyFont="1" applyFill="1" applyBorder="1" applyAlignment="1">
      <alignment horizontal="right" vertical="center" wrapText="1"/>
    </xf>
    <xf numFmtId="3" fontId="11" fillId="3" borderId="9" xfId="7" applyNumberFormat="1" applyFont="1" applyFill="1" applyBorder="1" applyAlignment="1">
      <alignment vertical="center"/>
    </xf>
    <xf numFmtId="3" fontId="11" fillId="3" borderId="10" xfId="7" applyNumberFormat="1" applyFont="1" applyFill="1" applyBorder="1" applyAlignment="1">
      <alignment horizontal="right" vertical="center" wrapText="1"/>
    </xf>
    <xf numFmtId="0" fontId="9" fillId="0" borderId="45" xfId="3" applyFont="1" applyFill="1" applyBorder="1" applyAlignment="1">
      <alignment vertical="center"/>
    </xf>
    <xf numFmtId="3" fontId="11" fillId="0" borderId="10" xfId="7" applyNumberFormat="1" applyFont="1" applyFill="1" applyBorder="1" applyAlignment="1">
      <alignment horizontal="right" vertical="center" wrapText="1"/>
    </xf>
    <xf numFmtId="164" fontId="11" fillId="4" borderId="17" xfId="1" applyNumberFormat="1" applyFont="1" applyFill="1" applyBorder="1" applyAlignment="1">
      <alignment horizontal="center"/>
    </xf>
    <xf numFmtId="164" fontId="11" fillId="6" borderId="17" xfId="1" applyNumberFormat="1" applyFont="1" applyFill="1" applyBorder="1" applyAlignment="1">
      <alignment horizontal="center"/>
    </xf>
    <xf numFmtId="0" fontId="26" fillId="6" borderId="9" xfId="6" applyFont="1" applyFill="1" applyBorder="1" applyAlignment="1">
      <alignment horizontal="center"/>
    </xf>
    <xf numFmtId="3" fontId="11" fillId="6" borderId="10" xfId="2" applyNumberFormat="1" applyFont="1" applyFill="1" applyBorder="1" applyAlignment="1">
      <alignment horizontal="right"/>
    </xf>
    <xf numFmtId="164" fontId="11" fillId="6" borderId="8" xfId="1" applyNumberFormat="1" applyFont="1" applyFill="1" applyBorder="1" applyAlignment="1">
      <alignment horizontal="center"/>
    </xf>
    <xf numFmtId="3" fontId="11" fillId="6" borderId="8" xfId="2" applyNumberFormat="1" applyFont="1" applyFill="1" applyBorder="1" applyAlignment="1">
      <alignment horizontal="right"/>
    </xf>
    <xf numFmtId="164" fontId="11" fillId="6" borderId="9" xfId="1" applyNumberFormat="1" applyFont="1" applyFill="1" applyBorder="1" applyAlignment="1">
      <alignment horizontal="center"/>
    </xf>
    <xf numFmtId="0" fontId="11" fillId="6" borderId="6" xfId="2" applyFont="1" applyFill="1" applyBorder="1" applyAlignment="1"/>
    <xf numFmtId="3" fontId="3" fillId="6" borderId="8" xfId="0" applyNumberFormat="1" applyFont="1" applyFill="1" applyBorder="1"/>
    <xf numFmtId="0" fontId="11" fillId="6" borderId="10" xfId="2" applyFont="1" applyFill="1" applyBorder="1" applyAlignment="1">
      <alignment horizontal="right"/>
    </xf>
    <xf numFmtId="164" fontId="11" fillId="6" borderId="7" xfId="1" applyNumberFormat="1" applyFont="1" applyFill="1" applyBorder="1" applyAlignment="1">
      <alignment horizontal="center"/>
    </xf>
    <xf numFmtId="0" fontId="11" fillId="6" borderId="6" xfId="2" applyFont="1" applyFill="1" applyBorder="1" applyAlignment="1">
      <alignment horizontal="right"/>
    </xf>
    <xf numFmtId="9" fontId="11" fillId="6" borderId="9" xfId="1" applyFont="1" applyFill="1" applyBorder="1" applyAlignment="1">
      <alignment horizontal="center"/>
    </xf>
    <xf numFmtId="9" fontId="11" fillId="6" borderId="17" xfId="1" applyFont="1" applyFill="1" applyBorder="1" applyAlignment="1">
      <alignment horizontal="center"/>
    </xf>
    <xf numFmtId="9" fontId="11" fillId="6" borderId="7" xfId="1" applyFont="1" applyFill="1" applyBorder="1" applyAlignment="1">
      <alignment horizontal="center"/>
    </xf>
    <xf numFmtId="0" fontId="0" fillId="6" borderId="0" xfId="0" applyFill="1"/>
    <xf numFmtId="0" fontId="11" fillId="6" borderId="10" xfId="2" applyFont="1" applyFill="1" applyBorder="1" applyAlignment="1"/>
    <xf numFmtId="0" fontId="11" fillId="6" borderId="8" xfId="6" applyFont="1" applyFill="1" applyBorder="1" applyAlignment="1">
      <alignment horizontal="center" wrapText="1"/>
    </xf>
    <xf numFmtId="3" fontId="11" fillId="6" borderId="15" xfId="3" applyNumberFormat="1" applyFont="1" applyFill="1" applyBorder="1" applyAlignment="1">
      <alignment horizontal="right"/>
    </xf>
    <xf numFmtId="3" fontId="11" fillId="6" borderId="8" xfId="2" applyNumberFormat="1" applyFont="1" applyFill="1" applyBorder="1" applyAlignment="1"/>
    <xf numFmtId="9" fontId="11" fillId="6" borderId="18" xfId="1" applyFont="1" applyFill="1" applyBorder="1" applyAlignment="1">
      <alignment horizontal="center"/>
    </xf>
    <xf numFmtId="0" fontId="11" fillId="6" borderId="8" xfId="6" applyFont="1" applyFill="1" applyBorder="1" applyAlignment="1">
      <alignment horizontal="right" wrapText="1"/>
    </xf>
    <xf numFmtId="3" fontId="11" fillId="6" borderId="17" xfId="3" applyNumberFormat="1" applyFont="1" applyFill="1" applyBorder="1" applyAlignment="1">
      <alignment horizontal="right"/>
    </xf>
    <xf numFmtId="3" fontId="11" fillId="6" borderId="8" xfId="6" applyNumberFormat="1" applyFont="1" applyFill="1" applyBorder="1" applyAlignment="1">
      <alignment horizontal="right" wrapText="1"/>
    </xf>
    <xf numFmtId="9" fontId="4" fillId="6" borderId="17" xfId="1" applyFont="1" applyFill="1" applyBorder="1" applyAlignment="1">
      <alignment horizontal="center"/>
    </xf>
    <xf numFmtId="3" fontId="4" fillId="6" borderId="17" xfId="0" applyNumberFormat="1" applyFont="1" applyFill="1" applyBorder="1"/>
    <xf numFmtId="9" fontId="4" fillId="6" borderId="18" xfId="1" applyFont="1" applyFill="1" applyBorder="1" applyAlignment="1">
      <alignment horizontal="center"/>
    </xf>
    <xf numFmtId="9" fontId="4" fillId="6" borderId="16" xfId="1" applyFont="1" applyFill="1" applyBorder="1" applyAlignment="1">
      <alignment horizontal="center"/>
    </xf>
    <xf numFmtId="3" fontId="11" fillId="6" borderId="6" xfId="6" applyNumberFormat="1" applyFont="1" applyFill="1" applyBorder="1" applyAlignment="1">
      <alignment horizontal="right" wrapText="1"/>
    </xf>
    <xf numFmtId="0" fontId="3" fillId="6" borderId="0" xfId="0" applyFont="1" applyFill="1"/>
    <xf numFmtId="0" fontId="11" fillId="6" borderId="18" xfId="3" applyFont="1" applyFill="1" applyBorder="1" applyAlignment="1">
      <alignment horizontal="center"/>
    </xf>
    <xf numFmtId="3" fontId="11" fillId="6" borderId="15" xfId="5" applyNumberFormat="1" applyFont="1" applyFill="1" applyBorder="1" applyAlignment="1">
      <alignment horizontal="right" wrapText="1"/>
    </xf>
    <xf numFmtId="0" fontId="4" fillId="6" borderId="0" xfId="0" applyFont="1" applyFill="1"/>
    <xf numFmtId="0" fontId="11" fillId="6" borderId="9" xfId="3" applyFont="1" applyFill="1" applyBorder="1" applyAlignment="1">
      <alignment horizontal="center"/>
    </xf>
    <xf numFmtId="9" fontId="11" fillId="6" borderId="8" xfId="1" applyFont="1" applyFill="1" applyBorder="1" applyAlignment="1">
      <alignment horizontal="center"/>
    </xf>
    <xf numFmtId="3" fontId="11" fillId="6" borderId="6" xfId="3" applyNumberFormat="1" applyFont="1" applyFill="1" applyBorder="1" applyAlignment="1">
      <alignment horizontal="right"/>
    </xf>
    <xf numFmtId="3" fontId="11" fillId="6" borderId="6" xfId="5" applyNumberFormat="1" applyFont="1" applyFill="1" applyBorder="1" applyAlignment="1">
      <alignment horizontal="right" wrapText="1"/>
    </xf>
    <xf numFmtId="0" fontId="11" fillId="5" borderId="8" xfId="6" applyFont="1" applyFill="1" applyBorder="1" applyAlignment="1">
      <alignment horizontal="center" wrapText="1"/>
    </xf>
    <xf numFmtId="3" fontId="11" fillId="5" borderId="15" xfId="3" applyNumberFormat="1" applyFont="1" applyFill="1" applyBorder="1" applyAlignment="1">
      <alignment horizontal="right"/>
    </xf>
    <xf numFmtId="9" fontId="11" fillId="5" borderId="17" xfId="1" applyFont="1" applyFill="1" applyBorder="1" applyAlignment="1">
      <alignment horizontal="center"/>
    </xf>
    <xf numFmtId="0" fontId="11" fillId="5" borderId="8" xfId="6" applyFont="1" applyFill="1" applyBorder="1" applyAlignment="1">
      <alignment horizontal="right" wrapText="1"/>
    </xf>
    <xf numFmtId="3" fontId="11" fillId="5" borderId="17" xfId="3" applyNumberFormat="1" applyFont="1" applyFill="1" applyBorder="1" applyAlignment="1">
      <alignment horizontal="right"/>
    </xf>
    <xf numFmtId="3" fontId="11" fillId="5" borderId="8" xfId="6" applyNumberFormat="1" applyFont="1" applyFill="1" applyBorder="1" applyAlignment="1">
      <alignment horizontal="right" wrapText="1"/>
    </xf>
    <xf numFmtId="9" fontId="4" fillId="5" borderId="17" xfId="1" applyFont="1" applyFill="1" applyBorder="1" applyAlignment="1">
      <alignment horizontal="center"/>
    </xf>
    <xf numFmtId="3" fontId="4" fillId="5" borderId="17" xfId="0" applyNumberFormat="1" applyFont="1" applyFill="1" applyBorder="1"/>
    <xf numFmtId="9" fontId="4" fillId="5" borderId="18" xfId="1" applyFont="1" applyFill="1" applyBorder="1" applyAlignment="1">
      <alignment horizontal="center"/>
    </xf>
    <xf numFmtId="9" fontId="4" fillId="5" borderId="16" xfId="1" applyFont="1" applyFill="1" applyBorder="1" applyAlignment="1">
      <alignment horizontal="center"/>
    </xf>
    <xf numFmtId="3" fontId="11" fillId="5" borderId="6" xfId="6" applyNumberFormat="1" applyFont="1" applyFill="1" applyBorder="1" applyAlignment="1">
      <alignment horizontal="right" wrapText="1"/>
    </xf>
    <xf numFmtId="0" fontId="3" fillId="5" borderId="0" xfId="0" applyFont="1" applyFill="1"/>
    <xf numFmtId="0" fontId="11" fillId="5" borderId="8" xfId="6" applyFont="1" applyFill="1" applyBorder="1"/>
    <xf numFmtId="3" fontId="11" fillId="5" borderId="8" xfId="6" applyNumberFormat="1" applyFont="1" applyFill="1" applyBorder="1"/>
    <xf numFmtId="0" fontId="3" fillId="5" borderId="8" xfId="0" applyFont="1" applyFill="1" applyBorder="1"/>
    <xf numFmtId="0" fontId="3" fillId="5" borderId="7" xfId="0" applyFont="1" applyFill="1" applyBorder="1"/>
    <xf numFmtId="0" fontId="4" fillId="5" borderId="0" xfId="0" applyFont="1" applyFill="1"/>
    <xf numFmtId="0" fontId="25" fillId="5" borderId="6" xfId="2" applyFont="1" applyFill="1" applyBorder="1" applyAlignment="1">
      <alignment horizontal="center"/>
    </xf>
    <xf numFmtId="0" fontId="1" fillId="5" borderId="0" xfId="0" applyFont="1" applyFill="1"/>
    <xf numFmtId="0" fontId="25" fillId="5" borderId="20" xfId="2" applyFont="1" applyFill="1" applyBorder="1" applyAlignment="1">
      <alignment horizontal="center"/>
    </xf>
    <xf numFmtId="9" fontId="1" fillId="5" borderId="17" xfId="1" applyFont="1" applyFill="1" applyBorder="1" applyAlignment="1">
      <alignment horizontal="center"/>
    </xf>
    <xf numFmtId="9" fontId="1" fillId="6" borderId="17" xfId="1" applyFont="1" applyFill="1" applyBorder="1" applyAlignment="1">
      <alignment horizontal="center"/>
    </xf>
    <xf numFmtId="0" fontId="24" fillId="2" borderId="1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center" vertical="center"/>
    </xf>
    <xf numFmtId="0" fontId="24" fillId="2" borderId="31" xfId="2" applyFont="1" applyFill="1" applyBorder="1" applyAlignment="1">
      <alignment horizontal="center" vertical="center" wrapText="1"/>
    </xf>
    <xf numFmtId="0" fontId="24" fillId="2" borderId="33" xfId="2" applyFont="1" applyFill="1" applyBorder="1" applyAlignment="1">
      <alignment horizontal="center" vertical="center" wrapText="1"/>
    </xf>
    <xf numFmtId="0" fontId="24" fillId="2" borderId="35" xfId="2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1" xfId="3" applyFont="1" applyFill="1" applyBorder="1" applyAlignment="1">
      <alignment horizontal="center" vertical="center"/>
    </xf>
    <xf numFmtId="0" fontId="24" fillId="2" borderId="6" xfId="3" applyFont="1" applyFill="1" applyBorder="1" applyAlignment="1">
      <alignment horizontal="center" vertical="center"/>
    </xf>
    <xf numFmtId="0" fontId="24" fillId="2" borderId="11" xfId="3" applyFont="1" applyFill="1" applyBorder="1" applyAlignment="1">
      <alignment horizontal="center" vertical="center"/>
    </xf>
    <xf numFmtId="0" fontId="24" fillId="2" borderId="31" xfId="3" applyFont="1" applyFill="1" applyBorder="1" applyAlignment="1">
      <alignment horizontal="center" vertical="center" wrapText="1"/>
    </xf>
    <xf numFmtId="0" fontId="24" fillId="2" borderId="33" xfId="3" applyFont="1" applyFill="1" applyBorder="1" applyAlignment="1">
      <alignment horizontal="center" vertical="center" wrapText="1"/>
    </xf>
    <xf numFmtId="0" fontId="24" fillId="2" borderId="35" xfId="3" applyFont="1" applyFill="1" applyBorder="1" applyAlignment="1">
      <alignment horizontal="center" vertical="center" wrapText="1"/>
    </xf>
    <xf numFmtId="0" fontId="24" fillId="2" borderId="30" xfId="2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center" vertical="center"/>
    </xf>
    <xf numFmtId="0" fontId="24" fillId="2" borderId="41" xfId="0" applyFont="1" applyFill="1" applyBorder="1" applyAlignment="1">
      <alignment horizontal="center"/>
    </xf>
    <xf numFmtId="0" fontId="24" fillId="2" borderId="40" xfId="0" applyFont="1" applyFill="1" applyBorder="1" applyAlignment="1">
      <alignment horizontal="center"/>
    </xf>
    <xf numFmtId="0" fontId="24" fillId="2" borderId="4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2" xfId="3" applyFont="1" applyFill="1" applyBorder="1" applyAlignment="1">
      <alignment horizontal="center" vertical="center"/>
    </xf>
    <xf numFmtId="0" fontId="24" fillId="2" borderId="21" xfId="3" applyFont="1" applyFill="1" applyBorder="1" applyAlignment="1">
      <alignment horizontal="center" vertical="center"/>
    </xf>
    <xf numFmtId="0" fontId="24" fillId="2" borderId="2" xfId="4" applyFont="1" applyFill="1" applyBorder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31" xfId="3" applyFont="1" applyFill="1" applyBorder="1" applyAlignment="1">
      <alignment horizontal="center" vertical="center"/>
    </xf>
    <xf numFmtId="0" fontId="24" fillId="2" borderId="33" xfId="3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4" xfId="4" applyFont="1" applyFill="1" applyBorder="1" applyAlignment="1">
      <alignment horizontal="center" vertical="center"/>
    </xf>
    <xf numFmtId="0" fontId="24" fillId="2" borderId="14" xfId="4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/>
    </xf>
    <xf numFmtId="0" fontId="24" fillId="2" borderId="45" xfId="0" applyFont="1" applyFill="1" applyBorder="1" applyAlignment="1">
      <alignment horizontal="center"/>
    </xf>
    <xf numFmtId="0" fontId="24" fillId="2" borderId="49" xfId="0" applyFont="1" applyFill="1" applyBorder="1" applyAlignment="1">
      <alignment horizontal="center"/>
    </xf>
    <xf numFmtId="0" fontId="24" fillId="2" borderId="30" xfId="3" applyFont="1" applyFill="1" applyBorder="1" applyAlignment="1">
      <alignment horizontal="center" vertical="center"/>
    </xf>
    <xf numFmtId="0" fontId="24" fillId="2" borderId="32" xfId="3" applyFont="1" applyFill="1" applyBorder="1" applyAlignment="1">
      <alignment horizontal="center" vertical="center"/>
    </xf>
    <xf numFmtId="0" fontId="24" fillId="2" borderId="34" xfId="3" applyFont="1" applyFill="1" applyBorder="1" applyAlignment="1">
      <alignment horizontal="center" vertical="center"/>
    </xf>
    <xf numFmtId="0" fontId="24" fillId="2" borderId="34" xfId="2" applyFont="1" applyFill="1" applyBorder="1" applyAlignment="1">
      <alignment horizontal="center" vertical="center"/>
    </xf>
  </cellXfs>
  <cellStyles count="11">
    <cellStyle name="Hiperłącze" xfId="9" builtinId="8"/>
    <cellStyle name="Normalny" xfId="0" builtinId="0"/>
    <cellStyle name="Normalny 2" xfId="10"/>
    <cellStyle name="Normalny_Arkusz1" xfId="2"/>
    <cellStyle name="Normalny_Arkusz1_1" xfId="6"/>
    <cellStyle name="Normalny_Arkusz1_1 2" xfId="8"/>
    <cellStyle name="Normalny_Arkusz2" xfId="3"/>
    <cellStyle name="Normalny_Arkusz2_1" xfId="7"/>
    <cellStyle name="Normalny_Arkusz3" xfId="4"/>
    <cellStyle name="Normalny_Arkusz3_1" xfId="5"/>
    <cellStyle name="Procentowy" xfId="1" builtinId="5"/>
  </cellStyles>
  <dxfs count="0"/>
  <tableStyles count="0" defaultTableStyle="TableStyleMedium9" defaultPivotStyle="PivotStyleLight16"/>
  <colors>
    <mruColors>
      <color rgb="FF006600"/>
      <color rgb="FFCCFFCC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386556</xdr:colOff>
      <xdr:row>0</xdr:row>
      <xdr:rowOff>87803</xdr:rowOff>
    </xdr:from>
    <xdr:to>
      <xdr:col>10</xdr:col>
      <xdr:colOff>130969</xdr:colOff>
      <xdr:row>1</xdr:row>
      <xdr:rowOff>345280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9056" y="87803"/>
          <a:ext cx="792163" cy="364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0</xdr:row>
      <xdr:rowOff>90489</xdr:rowOff>
    </xdr:from>
    <xdr:to>
      <xdr:col>10</xdr:col>
      <xdr:colOff>321469</xdr:colOff>
      <xdr:row>1</xdr:row>
      <xdr:rowOff>142875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6781" y="90489"/>
          <a:ext cx="654844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149489</xdr:colOff>
      <xdr:row>0</xdr:row>
      <xdr:rowOff>101069</xdr:rowOff>
    </xdr:from>
    <xdr:to>
      <xdr:col>11</xdr:col>
      <xdr:colOff>214049</xdr:colOff>
      <xdr:row>1</xdr:row>
      <xdr:rowOff>129645</xdr:rowOff>
    </xdr:to>
    <xdr:pic>
      <xdr:nvPicPr>
        <xdr:cNvPr id="3" name="Obraz 2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1906" y="101069"/>
          <a:ext cx="487893" cy="197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281782</xdr:colOff>
      <xdr:row>0</xdr:row>
      <xdr:rowOff>114299</xdr:rowOff>
    </xdr:from>
    <xdr:to>
      <xdr:col>10</xdr:col>
      <xdr:colOff>371475</xdr:colOff>
      <xdr:row>1</xdr:row>
      <xdr:rowOff>180975</xdr:rowOff>
    </xdr:to>
    <xdr:pic>
      <xdr:nvPicPr>
        <xdr:cNvPr id="3" name="Obraz 2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6307" y="114299"/>
          <a:ext cx="680243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129382</xdr:colOff>
      <xdr:row>0</xdr:row>
      <xdr:rowOff>47625</xdr:rowOff>
    </xdr:from>
    <xdr:to>
      <xdr:col>10</xdr:col>
      <xdr:colOff>228601</xdr:colOff>
      <xdr:row>1</xdr:row>
      <xdr:rowOff>180975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7282" y="47625"/>
          <a:ext cx="77549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642939</xdr:colOff>
      <xdr:row>0</xdr:row>
      <xdr:rowOff>59531</xdr:rowOff>
    </xdr:from>
    <xdr:to>
      <xdr:col>11</xdr:col>
      <xdr:colOff>142875</xdr:colOff>
      <xdr:row>1</xdr:row>
      <xdr:rowOff>186531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7845" y="59531"/>
          <a:ext cx="631030" cy="293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690563</xdr:colOff>
      <xdr:row>0</xdr:row>
      <xdr:rowOff>83343</xdr:rowOff>
    </xdr:from>
    <xdr:to>
      <xdr:col>11</xdr:col>
      <xdr:colOff>142875</xdr:colOff>
      <xdr:row>1</xdr:row>
      <xdr:rowOff>162718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0719" y="83343"/>
          <a:ext cx="619125" cy="246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452438</xdr:colOff>
      <xdr:row>0</xdr:row>
      <xdr:rowOff>23813</xdr:rowOff>
    </xdr:from>
    <xdr:to>
      <xdr:col>11</xdr:col>
      <xdr:colOff>28575</xdr:colOff>
      <xdr:row>1</xdr:row>
      <xdr:rowOff>160337</xdr:rowOff>
    </xdr:to>
    <xdr:pic>
      <xdr:nvPicPr>
        <xdr:cNvPr id="3" name="Obraz 2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7813" y="23813"/>
          <a:ext cx="738187" cy="307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5556</xdr:colOff>
      <xdr:row>0</xdr:row>
      <xdr:rowOff>48382</xdr:rowOff>
    </xdr:from>
    <xdr:to>
      <xdr:col>13</xdr:col>
      <xdr:colOff>142875</xdr:colOff>
      <xdr:row>1</xdr:row>
      <xdr:rowOff>179729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0127" y="48382"/>
          <a:ext cx="667998" cy="30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514351</xdr:colOff>
      <xdr:row>0</xdr:row>
      <xdr:rowOff>40217</xdr:rowOff>
    </xdr:from>
    <xdr:to>
      <xdr:col>13</xdr:col>
      <xdr:colOff>142876</xdr:colOff>
      <xdr:row>1</xdr:row>
      <xdr:rowOff>177007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4626" y="40217"/>
          <a:ext cx="723900" cy="30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5556</xdr:colOff>
      <xdr:row>0</xdr:row>
      <xdr:rowOff>40217</xdr:rowOff>
    </xdr:from>
    <xdr:to>
      <xdr:col>11</xdr:col>
      <xdr:colOff>142875</xdr:colOff>
      <xdr:row>1</xdr:row>
      <xdr:rowOff>177007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68231" y="40217"/>
          <a:ext cx="727869" cy="30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5556</xdr:colOff>
      <xdr:row>0</xdr:row>
      <xdr:rowOff>97367</xdr:rowOff>
    </xdr:from>
    <xdr:to>
      <xdr:col>11</xdr:col>
      <xdr:colOff>659606</xdr:colOff>
      <xdr:row>1</xdr:row>
      <xdr:rowOff>171450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2531" y="97367"/>
          <a:ext cx="651669" cy="24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100806</xdr:colOff>
      <xdr:row>0</xdr:row>
      <xdr:rowOff>68792</xdr:rowOff>
    </xdr:from>
    <xdr:to>
      <xdr:col>10</xdr:col>
      <xdr:colOff>257175</xdr:colOff>
      <xdr:row>1</xdr:row>
      <xdr:rowOff>205582</xdr:rowOff>
    </xdr:to>
    <xdr:pic>
      <xdr:nvPicPr>
        <xdr:cNvPr id="3" name="Obraz 2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5331" y="68792"/>
          <a:ext cx="746919" cy="32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100806</xdr:colOff>
      <xdr:row>0</xdr:row>
      <xdr:rowOff>68792</xdr:rowOff>
    </xdr:from>
    <xdr:to>
      <xdr:col>10</xdr:col>
      <xdr:colOff>209550</xdr:colOff>
      <xdr:row>1</xdr:row>
      <xdr:rowOff>205582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8706" y="68792"/>
          <a:ext cx="785019" cy="30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ingrelacji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arketingrelacji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arketingrelacji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rketingrelacj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rketingrelacji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arketingrelacji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arketingrelacji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arketingrelacji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marketingrelacji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31"/>
  <sheetViews>
    <sheetView tabSelected="1" view="pageBreakPreview" zoomScale="80" zoomScaleNormal="8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0" sqref="F10"/>
    </sheetView>
  </sheetViews>
  <sheetFormatPr defaultRowHeight="15"/>
  <cols>
    <col min="1" max="1" width="4.28515625" customWidth="1"/>
    <col min="2" max="2" width="4.85546875" style="2" customWidth="1"/>
    <col min="3" max="3" width="19.140625" style="2" customWidth="1"/>
    <col min="4" max="4" width="10.140625" style="3" customWidth="1"/>
    <col min="5" max="5" width="6.7109375" style="4" customWidth="1"/>
    <col min="6" max="6" width="10.140625" style="3" customWidth="1"/>
    <col min="7" max="7" width="8.140625" style="2" customWidth="1"/>
    <col min="8" max="8" width="7.85546875" customWidth="1"/>
    <col min="9" max="9" width="6.7109375" customWidth="1"/>
    <col min="10" max="10" width="8.85546875" customWidth="1"/>
    <col min="11" max="11" width="8" customWidth="1"/>
    <col min="12" max="12" width="8.42578125" customWidth="1"/>
    <col min="13" max="13" width="6.7109375" customWidth="1"/>
    <col min="14" max="14" width="9" customWidth="1"/>
    <col min="15" max="15" width="8" customWidth="1"/>
    <col min="16" max="16" width="8.85546875" customWidth="1"/>
    <col min="17" max="17" width="5.5703125" customWidth="1"/>
    <col min="18" max="18" width="8.28515625" customWidth="1"/>
    <col min="19" max="19" width="6.7109375" customWidth="1"/>
    <col min="20" max="20" width="10.28515625" customWidth="1"/>
    <col min="21" max="21" width="6.28515625" customWidth="1"/>
    <col min="22" max="22" width="10.28515625" customWidth="1"/>
    <col min="23" max="23" width="6.7109375" customWidth="1"/>
    <col min="24" max="24" width="9.42578125" customWidth="1"/>
    <col min="25" max="25" width="6.7109375" customWidth="1"/>
    <col min="26" max="26" width="8.28515625" customWidth="1"/>
    <col min="27" max="27" width="7.5703125" customWidth="1"/>
  </cols>
  <sheetData>
    <row r="1" spans="2:27" ht="8.25" customHeight="1"/>
    <row r="2" spans="2:27" s="101" customFormat="1" ht="30" customHeight="1" thickBot="1">
      <c r="B2" s="97" t="s">
        <v>0</v>
      </c>
      <c r="C2" s="98"/>
      <c r="D2" s="99"/>
      <c r="E2" s="100"/>
      <c r="F2" s="99"/>
      <c r="G2" s="98"/>
      <c r="I2" s="102"/>
      <c r="J2" s="102"/>
      <c r="K2" s="102"/>
      <c r="L2" s="93" t="s">
        <v>292</v>
      </c>
      <c r="M2" s="102"/>
      <c r="N2" s="94"/>
      <c r="O2" s="95"/>
      <c r="P2" s="96"/>
      <c r="Q2" s="103" t="s">
        <v>296</v>
      </c>
      <c r="R2" s="95"/>
    </row>
    <row r="3" spans="2:27" s="5" customFormat="1">
      <c r="B3" s="521" t="s">
        <v>1</v>
      </c>
      <c r="C3" s="524" t="s">
        <v>209</v>
      </c>
      <c r="D3" s="527" t="s">
        <v>2</v>
      </c>
      <c r="E3" s="528"/>
      <c r="F3" s="528"/>
      <c r="G3" s="529"/>
      <c r="H3" s="530" t="s">
        <v>3</v>
      </c>
      <c r="I3" s="528"/>
      <c r="J3" s="528"/>
      <c r="K3" s="529"/>
      <c r="L3" s="527" t="s">
        <v>4</v>
      </c>
      <c r="M3" s="528"/>
      <c r="N3" s="528"/>
      <c r="O3" s="531"/>
      <c r="P3" s="530" t="s">
        <v>198</v>
      </c>
      <c r="Q3" s="528"/>
      <c r="R3" s="528"/>
      <c r="S3" s="529"/>
      <c r="T3" s="527" t="s">
        <v>199</v>
      </c>
      <c r="U3" s="528"/>
      <c r="V3" s="528"/>
      <c r="W3" s="531"/>
      <c r="X3" s="530" t="s">
        <v>266</v>
      </c>
      <c r="Y3" s="528"/>
      <c r="Z3" s="528"/>
      <c r="AA3" s="529"/>
    </row>
    <row r="4" spans="2:27" s="5" customFormat="1">
      <c r="B4" s="522"/>
      <c r="C4" s="525"/>
      <c r="D4" s="532" t="s">
        <v>5</v>
      </c>
      <c r="E4" s="533"/>
      <c r="F4" s="533" t="s">
        <v>6</v>
      </c>
      <c r="G4" s="534"/>
      <c r="H4" s="535" t="s">
        <v>5</v>
      </c>
      <c r="I4" s="533"/>
      <c r="J4" s="533" t="s">
        <v>6</v>
      </c>
      <c r="K4" s="534"/>
      <c r="L4" s="532" t="s">
        <v>5</v>
      </c>
      <c r="M4" s="533"/>
      <c r="N4" s="533" t="s">
        <v>6</v>
      </c>
      <c r="O4" s="536"/>
      <c r="P4" s="535" t="s">
        <v>5</v>
      </c>
      <c r="Q4" s="533"/>
      <c r="R4" s="533" t="s">
        <v>6</v>
      </c>
      <c r="S4" s="534"/>
      <c r="T4" s="532" t="s">
        <v>5</v>
      </c>
      <c r="U4" s="533"/>
      <c r="V4" s="533" t="s">
        <v>6</v>
      </c>
      <c r="W4" s="536"/>
      <c r="X4" s="535" t="s">
        <v>5</v>
      </c>
      <c r="Y4" s="533"/>
      <c r="Z4" s="533" t="s">
        <v>6</v>
      </c>
      <c r="AA4" s="534"/>
    </row>
    <row r="5" spans="2:27" s="6" customFormat="1" ht="15.75" thickBot="1">
      <c r="B5" s="523"/>
      <c r="C5" s="526"/>
      <c r="D5" s="122" t="s">
        <v>7</v>
      </c>
      <c r="E5" s="123" t="s">
        <v>8</v>
      </c>
      <c r="F5" s="124" t="s">
        <v>7</v>
      </c>
      <c r="G5" s="125" t="s">
        <v>8</v>
      </c>
      <c r="H5" s="126" t="s">
        <v>7</v>
      </c>
      <c r="I5" s="123" t="s">
        <v>8</v>
      </c>
      <c r="J5" s="124" t="s">
        <v>7</v>
      </c>
      <c r="K5" s="127" t="s">
        <v>8</v>
      </c>
      <c r="L5" s="122" t="s">
        <v>7</v>
      </c>
      <c r="M5" s="123" t="s">
        <v>8</v>
      </c>
      <c r="N5" s="124" t="s">
        <v>7</v>
      </c>
      <c r="O5" s="128" t="s">
        <v>8</v>
      </c>
      <c r="P5" s="126" t="s">
        <v>7</v>
      </c>
      <c r="Q5" s="123" t="s">
        <v>8</v>
      </c>
      <c r="R5" s="124" t="s">
        <v>7</v>
      </c>
      <c r="S5" s="127" t="s">
        <v>8</v>
      </c>
      <c r="T5" s="122" t="s">
        <v>7</v>
      </c>
      <c r="U5" s="123" t="s">
        <v>8</v>
      </c>
      <c r="V5" s="124" t="s">
        <v>7</v>
      </c>
      <c r="W5" s="128" t="s">
        <v>8</v>
      </c>
      <c r="X5" s="126" t="s">
        <v>7</v>
      </c>
      <c r="Y5" s="123" t="s">
        <v>8</v>
      </c>
      <c r="Z5" s="124" t="s">
        <v>7</v>
      </c>
      <c r="AA5" s="127" t="s">
        <v>8</v>
      </c>
    </row>
    <row r="6" spans="2:27" s="50" customFormat="1" ht="15.75" thickBot="1">
      <c r="B6" s="129"/>
      <c r="C6" s="186" t="s">
        <v>2</v>
      </c>
      <c r="D6" s="187">
        <f>D131</f>
        <v>4126627</v>
      </c>
      <c r="E6" s="188"/>
      <c r="F6" s="189"/>
      <c r="G6" s="190"/>
      <c r="H6" s="191">
        <f>H131</f>
        <v>113755</v>
      </c>
      <c r="I6" s="188"/>
      <c r="J6" s="189"/>
      <c r="K6" s="192"/>
      <c r="L6" s="187">
        <f>L131</f>
        <v>115049</v>
      </c>
      <c r="M6" s="188"/>
      <c r="N6" s="189"/>
      <c r="O6" s="193"/>
      <c r="P6" s="191">
        <f>P131</f>
        <v>566335</v>
      </c>
      <c r="Q6" s="188"/>
      <c r="R6" s="189"/>
      <c r="S6" s="192"/>
      <c r="T6" s="187">
        <f>T131</f>
        <v>2815214</v>
      </c>
      <c r="U6" s="188"/>
      <c r="V6" s="189"/>
      <c r="W6" s="193"/>
      <c r="X6" s="191">
        <f>X131</f>
        <v>516274</v>
      </c>
      <c r="Y6" s="188"/>
      <c r="Z6" s="189"/>
      <c r="AA6" s="192"/>
    </row>
    <row r="7" spans="2:27">
      <c r="B7" s="130">
        <v>1</v>
      </c>
      <c r="C7" s="134" t="s">
        <v>208</v>
      </c>
      <c r="D7" s="136">
        <f t="shared" ref="D7:D117" si="0">H7+L7+P7+T7+X7</f>
        <v>593</v>
      </c>
      <c r="E7" s="137">
        <f t="shared" ref="E7:E57" si="1">D7/$D$131</f>
        <v>1.4370089664028274E-4</v>
      </c>
      <c r="F7" s="138">
        <f>D7</f>
        <v>593</v>
      </c>
      <c r="G7" s="139">
        <f t="shared" ref="G7:G57" si="2">F7/$D$131</f>
        <v>1.4370089664028274E-4</v>
      </c>
      <c r="H7" s="140">
        <v>17</v>
      </c>
      <c r="I7" s="137">
        <f>H7/$H$131</f>
        <v>1.494439804843743E-4</v>
      </c>
      <c r="J7" s="138">
        <f>H7</f>
        <v>17</v>
      </c>
      <c r="K7" s="139">
        <f>J7/$H$131</f>
        <v>1.494439804843743E-4</v>
      </c>
      <c r="L7" s="141">
        <v>27</v>
      </c>
      <c r="M7" s="137">
        <f>L7/$L$131</f>
        <v>2.3468261349511948E-4</v>
      </c>
      <c r="N7" s="142">
        <f>L7</f>
        <v>27</v>
      </c>
      <c r="O7" s="143">
        <f>N7/$L$131</f>
        <v>2.3468261349511948E-4</v>
      </c>
      <c r="P7" s="140">
        <v>20</v>
      </c>
      <c r="Q7" s="137">
        <f>P7/$P$131</f>
        <v>3.5314787184263731E-5</v>
      </c>
      <c r="R7" s="142">
        <f>P7</f>
        <v>20</v>
      </c>
      <c r="S7" s="144">
        <f>R7/$P$131</f>
        <v>3.5314787184263731E-5</v>
      </c>
      <c r="T7" s="141">
        <v>432</v>
      </c>
      <c r="U7" s="145">
        <f>T7/$T$131</f>
        <v>1.5345192230501839E-4</v>
      </c>
      <c r="V7" s="142">
        <f>T7</f>
        <v>432</v>
      </c>
      <c r="W7" s="146">
        <f>V7/$T$131</f>
        <v>1.5345192230501839E-4</v>
      </c>
      <c r="X7" s="140">
        <v>97</v>
      </c>
      <c r="Y7" s="137">
        <f>X7/$X$131</f>
        <v>1.8788472787705754E-4</v>
      </c>
      <c r="Z7" s="142">
        <f>X7</f>
        <v>97</v>
      </c>
      <c r="AA7" s="139">
        <f>Z7/$X$131</f>
        <v>1.8788472787705754E-4</v>
      </c>
    </row>
    <row r="8" spans="2:27" s="477" customFormat="1">
      <c r="B8" s="131">
        <v>2</v>
      </c>
      <c r="C8" s="464" t="s">
        <v>210</v>
      </c>
      <c r="D8" s="465">
        <f t="shared" si="0"/>
        <v>76</v>
      </c>
      <c r="E8" s="466">
        <f t="shared" si="1"/>
        <v>1.8416978321520215E-5</v>
      </c>
      <c r="F8" s="467">
        <f>F7+D8</f>
        <v>669</v>
      </c>
      <c r="G8" s="468">
        <f t="shared" si="2"/>
        <v>1.6211787496180294E-4</v>
      </c>
      <c r="H8" s="469"/>
      <c r="I8" s="466"/>
      <c r="J8" s="470"/>
      <c r="K8" s="468"/>
      <c r="L8" s="471">
        <v>1</v>
      </c>
      <c r="M8" s="466">
        <f>L8/$L$131</f>
        <v>8.6919486479673876E-6</v>
      </c>
      <c r="N8" s="470">
        <f>N7+L8</f>
        <v>28</v>
      </c>
      <c r="O8" s="472">
        <f>N8/$L$131</f>
        <v>2.4337456214308686E-4</v>
      </c>
      <c r="P8" s="473">
        <v>2</v>
      </c>
      <c r="Q8" s="463">
        <f t="shared" ref="Q8:Q71" si="3">P8/$P$131</f>
        <v>3.5314787184263732E-6</v>
      </c>
      <c r="R8" s="470">
        <f>R7+P8</f>
        <v>22</v>
      </c>
      <c r="S8" s="474">
        <f>R8/$P$131</f>
        <v>3.8846265902690105E-5</v>
      </c>
      <c r="T8" s="471">
        <v>51</v>
      </c>
      <c r="U8" s="475">
        <f t="shared" ref="U8:U71" si="4">T8/$T$131</f>
        <v>1.8115851938786893E-5</v>
      </c>
      <c r="V8" s="470">
        <f>V7+T8</f>
        <v>483</v>
      </c>
      <c r="W8" s="476">
        <f>V8/$T$131</f>
        <v>1.7156777424380526E-4</v>
      </c>
      <c r="X8" s="473">
        <v>22</v>
      </c>
      <c r="Y8" s="463">
        <f t="shared" ref="Y8:Y71" si="5">X8/$X$131</f>
        <v>4.2613031064899649E-5</v>
      </c>
      <c r="Z8" s="470">
        <f>Z7+X8</f>
        <v>119</v>
      </c>
      <c r="AA8" s="468">
        <f>Z8/$X$131</f>
        <v>2.3049775894195718E-4</v>
      </c>
    </row>
    <row r="9" spans="2:27">
      <c r="B9" s="131">
        <v>3</v>
      </c>
      <c r="C9" s="147" t="s">
        <v>211</v>
      </c>
      <c r="D9" s="148">
        <f t="shared" si="0"/>
        <v>41</v>
      </c>
      <c r="E9" s="149">
        <f t="shared" si="1"/>
        <v>9.9354751471359062E-6</v>
      </c>
      <c r="F9" s="150">
        <f t="shared" ref="F9:F72" si="6">F8+D9</f>
        <v>710</v>
      </c>
      <c r="G9" s="151">
        <f t="shared" si="2"/>
        <v>1.7205335010893886E-4</v>
      </c>
      <c r="H9" s="152"/>
      <c r="I9" s="149"/>
      <c r="J9" s="153"/>
      <c r="K9" s="151"/>
      <c r="L9" s="154"/>
      <c r="M9" s="149"/>
      <c r="N9" s="153"/>
      <c r="O9" s="155"/>
      <c r="P9" s="135">
        <v>1</v>
      </c>
      <c r="Q9" s="137">
        <f t="shared" si="3"/>
        <v>1.7657393592131866E-6</v>
      </c>
      <c r="R9" s="153">
        <f t="shared" ref="R9:R57" si="7">R8+P9</f>
        <v>23</v>
      </c>
      <c r="S9" s="156">
        <f t="shared" ref="S9:S72" si="8">R9/$P$131</f>
        <v>4.0612005261903289E-5</v>
      </c>
      <c r="T9" s="157">
        <v>33</v>
      </c>
      <c r="U9" s="145">
        <f t="shared" si="4"/>
        <v>1.172202184274446E-5</v>
      </c>
      <c r="V9" s="153">
        <f t="shared" ref="V9:V57" si="9">V8+T9</f>
        <v>516</v>
      </c>
      <c r="W9" s="159">
        <f t="shared" ref="W9:W72" si="10">V9/$T$131</f>
        <v>1.8328979608654974E-4</v>
      </c>
      <c r="X9" s="135">
        <v>7</v>
      </c>
      <c r="Y9" s="137">
        <f t="shared" si="5"/>
        <v>1.3558691702468069E-5</v>
      </c>
      <c r="Z9" s="153">
        <f t="shared" ref="Z9:Z72" si="11">Z8+X9</f>
        <v>126</v>
      </c>
      <c r="AA9" s="151">
        <f t="shared" ref="AA9:AA72" si="12">Z9/$X$131</f>
        <v>2.4405645064442524E-4</v>
      </c>
    </row>
    <row r="10" spans="2:27" s="477" customFormat="1">
      <c r="B10" s="131">
        <v>4</v>
      </c>
      <c r="C10" s="464" t="s">
        <v>212</v>
      </c>
      <c r="D10" s="465">
        <f t="shared" si="0"/>
        <v>145</v>
      </c>
      <c r="E10" s="466">
        <f t="shared" si="1"/>
        <v>3.5137656008163568E-5</v>
      </c>
      <c r="F10" s="467">
        <f t="shared" si="6"/>
        <v>855</v>
      </c>
      <c r="G10" s="468">
        <f t="shared" si="2"/>
        <v>2.0719100611710242E-4</v>
      </c>
      <c r="H10" s="473">
        <v>4</v>
      </c>
      <c r="I10" s="466">
        <f t="shared" ref="I10:I57" si="13">H10/$H$131</f>
        <v>3.5163289525735135E-5</v>
      </c>
      <c r="J10" s="470">
        <f>J7+H10</f>
        <v>21</v>
      </c>
      <c r="K10" s="468">
        <f t="shared" ref="K10:K72" si="14">J10/$H$131</f>
        <v>1.8460727001010945E-4</v>
      </c>
      <c r="L10" s="471">
        <v>5</v>
      </c>
      <c r="M10" s="466">
        <f t="shared" ref="M10:M57" si="15">L10/$L$131</f>
        <v>4.3459743239836936E-5</v>
      </c>
      <c r="N10" s="470">
        <f>N8+L10</f>
        <v>33</v>
      </c>
      <c r="O10" s="472">
        <f t="shared" ref="O10:O57" si="16">N10/$L$131</f>
        <v>2.8683430538292378E-4</v>
      </c>
      <c r="P10" s="473">
        <v>3</v>
      </c>
      <c r="Q10" s="463">
        <f t="shared" si="3"/>
        <v>5.29721807763956E-6</v>
      </c>
      <c r="R10" s="470">
        <f t="shared" si="7"/>
        <v>26</v>
      </c>
      <c r="S10" s="474">
        <f t="shared" si="8"/>
        <v>4.5909223339542847E-5</v>
      </c>
      <c r="T10" s="471">
        <v>108</v>
      </c>
      <c r="U10" s="475">
        <f t="shared" si="4"/>
        <v>3.8362980576254597E-5</v>
      </c>
      <c r="V10" s="470">
        <f t="shared" si="9"/>
        <v>624</v>
      </c>
      <c r="W10" s="476">
        <f t="shared" si="10"/>
        <v>2.2165277666280433E-4</v>
      </c>
      <c r="X10" s="473">
        <v>25</v>
      </c>
      <c r="Y10" s="463">
        <f t="shared" si="5"/>
        <v>4.8423898937385962E-5</v>
      </c>
      <c r="Z10" s="470">
        <f t="shared" si="11"/>
        <v>151</v>
      </c>
      <c r="AA10" s="468">
        <f t="shared" si="12"/>
        <v>2.9248034958181122E-4</v>
      </c>
    </row>
    <row r="11" spans="2:27">
      <c r="B11" s="131">
        <v>5</v>
      </c>
      <c r="C11" s="147" t="s">
        <v>213</v>
      </c>
      <c r="D11" s="148">
        <f t="shared" si="0"/>
        <v>48</v>
      </c>
      <c r="E11" s="149">
        <f t="shared" si="1"/>
        <v>1.1631775782012768E-5</v>
      </c>
      <c r="F11" s="150">
        <f t="shared" si="6"/>
        <v>903</v>
      </c>
      <c r="G11" s="151">
        <f t="shared" si="2"/>
        <v>2.188227818991152E-4</v>
      </c>
      <c r="H11" s="135">
        <v>4</v>
      </c>
      <c r="I11" s="149">
        <f t="shared" si="13"/>
        <v>3.5163289525735135E-5</v>
      </c>
      <c r="J11" s="153">
        <f t="shared" ref="J11:J57" si="17">J10+H11</f>
        <v>25</v>
      </c>
      <c r="K11" s="151">
        <f t="shared" si="14"/>
        <v>2.1977055953584457E-4</v>
      </c>
      <c r="L11" s="157">
        <v>4</v>
      </c>
      <c r="M11" s="149">
        <f t="shared" si="15"/>
        <v>3.476779459186955E-5</v>
      </c>
      <c r="N11" s="153">
        <f t="shared" ref="N11:N57" si="18">N10+L11</f>
        <v>37</v>
      </c>
      <c r="O11" s="155">
        <f t="shared" si="16"/>
        <v>3.2160209997479335E-4</v>
      </c>
      <c r="P11" s="135">
        <v>1</v>
      </c>
      <c r="Q11" s="137">
        <f t="shared" si="3"/>
        <v>1.7657393592131866E-6</v>
      </c>
      <c r="R11" s="153">
        <f t="shared" si="7"/>
        <v>27</v>
      </c>
      <c r="S11" s="156">
        <f t="shared" si="8"/>
        <v>4.7674962698756038E-5</v>
      </c>
      <c r="T11" s="157">
        <v>27</v>
      </c>
      <c r="U11" s="145">
        <f t="shared" si="4"/>
        <v>9.5907451440636492E-6</v>
      </c>
      <c r="V11" s="153">
        <f t="shared" si="9"/>
        <v>651</v>
      </c>
      <c r="W11" s="159">
        <f t="shared" si="10"/>
        <v>2.3124352180686796E-4</v>
      </c>
      <c r="X11" s="135">
        <v>12</v>
      </c>
      <c r="Y11" s="137">
        <f t="shared" si="5"/>
        <v>2.3243471489945262E-5</v>
      </c>
      <c r="Z11" s="153">
        <f t="shared" si="11"/>
        <v>163</v>
      </c>
      <c r="AA11" s="151">
        <f t="shared" si="12"/>
        <v>3.157238210717565E-4</v>
      </c>
    </row>
    <row r="12" spans="2:27" s="477" customFormat="1">
      <c r="B12" s="131">
        <v>6</v>
      </c>
      <c r="C12" s="464" t="s">
        <v>214</v>
      </c>
      <c r="D12" s="465">
        <f t="shared" si="0"/>
        <v>41</v>
      </c>
      <c r="E12" s="466">
        <f t="shared" si="1"/>
        <v>9.9354751471359062E-6</v>
      </c>
      <c r="F12" s="467">
        <f t="shared" si="6"/>
        <v>944</v>
      </c>
      <c r="G12" s="468">
        <f t="shared" si="2"/>
        <v>2.2875825704625109E-4</v>
      </c>
      <c r="H12" s="473">
        <v>1</v>
      </c>
      <c r="I12" s="466">
        <f t="shared" si="13"/>
        <v>8.7908223814337837E-6</v>
      </c>
      <c r="J12" s="470">
        <f t="shared" si="17"/>
        <v>26</v>
      </c>
      <c r="K12" s="468">
        <f t="shared" si="14"/>
        <v>2.2856138191727836E-4</v>
      </c>
      <c r="L12" s="478"/>
      <c r="M12" s="466"/>
      <c r="N12" s="470"/>
      <c r="O12" s="472"/>
      <c r="P12" s="469"/>
      <c r="Q12" s="463">
        <f t="shared" si="3"/>
        <v>0</v>
      </c>
      <c r="R12" s="470"/>
      <c r="S12" s="474"/>
      <c r="T12" s="471">
        <v>32</v>
      </c>
      <c r="U12" s="475">
        <f t="shared" si="4"/>
        <v>1.1366809059630991E-5</v>
      </c>
      <c r="V12" s="470">
        <f t="shared" si="9"/>
        <v>683</v>
      </c>
      <c r="W12" s="476">
        <f t="shared" si="10"/>
        <v>2.4261033086649895E-4</v>
      </c>
      <c r="X12" s="473">
        <v>8</v>
      </c>
      <c r="Y12" s="463">
        <f t="shared" si="5"/>
        <v>1.5495647659963508E-5</v>
      </c>
      <c r="Z12" s="470">
        <f t="shared" si="11"/>
        <v>171</v>
      </c>
      <c r="AA12" s="468">
        <f t="shared" si="12"/>
        <v>3.3121946873172E-4</v>
      </c>
    </row>
    <row r="13" spans="2:27">
      <c r="B13" s="131">
        <v>7</v>
      </c>
      <c r="C13" s="147" t="s">
        <v>215</v>
      </c>
      <c r="D13" s="148">
        <f t="shared" si="0"/>
        <v>108</v>
      </c>
      <c r="E13" s="149">
        <f t="shared" si="1"/>
        <v>2.6171495509528727E-5</v>
      </c>
      <c r="F13" s="150">
        <f t="shared" si="6"/>
        <v>1052</v>
      </c>
      <c r="G13" s="151">
        <f t="shared" si="2"/>
        <v>2.5492975255577983E-4</v>
      </c>
      <c r="H13" s="135">
        <v>2</v>
      </c>
      <c r="I13" s="149">
        <f t="shared" si="13"/>
        <v>1.7581644762867567E-5</v>
      </c>
      <c r="J13" s="153">
        <f t="shared" si="17"/>
        <v>28</v>
      </c>
      <c r="K13" s="151">
        <f t="shared" si="14"/>
        <v>2.4614302668014593E-4</v>
      </c>
      <c r="L13" s="157">
        <v>1</v>
      </c>
      <c r="M13" s="149">
        <f t="shared" si="15"/>
        <v>8.6919486479673876E-6</v>
      </c>
      <c r="N13" s="153">
        <f>N11+L13</f>
        <v>38</v>
      </c>
      <c r="O13" s="155">
        <f t="shared" si="16"/>
        <v>3.3029404862276073E-4</v>
      </c>
      <c r="P13" s="135">
        <v>4</v>
      </c>
      <c r="Q13" s="137">
        <f t="shared" si="3"/>
        <v>7.0629574368527463E-6</v>
      </c>
      <c r="R13" s="153">
        <f>R11+P13</f>
        <v>31</v>
      </c>
      <c r="S13" s="156">
        <f t="shared" si="8"/>
        <v>5.473792013560878E-5</v>
      </c>
      <c r="T13" s="157">
        <v>84</v>
      </c>
      <c r="U13" s="145">
        <f t="shared" si="4"/>
        <v>2.9837873781531351E-5</v>
      </c>
      <c r="V13" s="153">
        <f t="shared" si="9"/>
        <v>767</v>
      </c>
      <c r="W13" s="159">
        <f t="shared" si="10"/>
        <v>2.724482046480303E-4</v>
      </c>
      <c r="X13" s="135">
        <v>17</v>
      </c>
      <c r="Y13" s="137">
        <f t="shared" si="5"/>
        <v>3.2928251277422454E-5</v>
      </c>
      <c r="Z13" s="153">
        <f t="shared" si="11"/>
        <v>188</v>
      </c>
      <c r="AA13" s="151">
        <f t="shared" si="12"/>
        <v>3.6414772000914242E-4</v>
      </c>
    </row>
    <row r="14" spans="2:27" s="477" customFormat="1">
      <c r="B14" s="131">
        <v>8</v>
      </c>
      <c r="C14" s="464" t="s">
        <v>216</v>
      </c>
      <c r="D14" s="465">
        <f t="shared" si="0"/>
        <v>238</v>
      </c>
      <c r="E14" s="466">
        <f t="shared" si="1"/>
        <v>5.7674221585813307E-5</v>
      </c>
      <c r="F14" s="467">
        <f t="shared" si="6"/>
        <v>1290</v>
      </c>
      <c r="G14" s="468">
        <f t="shared" si="2"/>
        <v>3.1260397414159313E-4</v>
      </c>
      <c r="H14" s="473">
        <v>6</v>
      </c>
      <c r="I14" s="466">
        <f t="shared" si="13"/>
        <v>5.2744934288602696E-5</v>
      </c>
      <c r="J14" s="470">
        <f t="shared" si="17"/>
        <v>34</v>
      </c>
      <c r="K14" s="468">
        <f t="shared" si="14"/>
        <v>2.988879609687486E-4</v>
      </c>
      <c r="L14" s="471">
        <v>8</v>
      </c>
      <c r="M14" s="466">
        <f t="shared" si="15"/>
        <v>6.9535589183739101E-5</v>
      </c>
      <c r="N14" s="470">
        <f t="shared" si="18"/>
        <v>46</v>
      </c>
      <c r="O14" s="472">
        <f t="shared" si="16"/>
        <v>3.9982963780649982E-4</v>
      </c>
      <c r="P14" s="473">
        <v>6</v>
      </c>
      <c r="Q14" s="463">
        <f t="shared" si="3"/>
        <v>1.059443615527912E-5</v>
      </c>
      <c r="R14" s="470">
        <f t="shared" si="7"/>
        <v>37</v>
      </c>
      <c r="S14" s="474">
        <f t="shared" si="8"/>
        <v>6.5332356290887897E-5</v>
      </c>
      <c r="T14" s="471">
        <v>182</v>
      </c>
      <c r="U14" s="475">
        <f t="shared" si="4"/>
        <v>6.4648726526651254E-5</v>
      </c>
      <c r="V14" s="470">
        <f t="shared" si="9"/>
        <v>949</v>
      </c>
      <c r="W14" s="476">
        <f t="shared" si="10"/>
        <v>3.3709693117468158E-4</v>
      </c>
      <c r="X14" s="473">
        <v>36</v>
      </c>
      <c r="Y14" s="463">
        <f t="shared" si="5"/>
        <v>6.9730414469835783E-5</v>
      </c>
      <c r="Z14" s="470">
        <f t="shared" si="11"/>
        <v>224</v>
      </c>
      <c r="AA14" s="468">
        <f t="shared" si="12"/>
        <v>4.338781344789782E-4</v>
      </c>
    </row>
    <row r="15" spans="2:27">
      <c r="B15" s="131">
        <v>9</v>
      </c>
      <c r="C15" s="134" t="s">
        <v>217</v>
      </c>
      <c r="D15" s="136">
        <f t="shared" si="0"/>
        <v>160</v>
      </c>
      <c r="E15" s="137">
        <f t="shared" si="1"/>
        <v>3.877258594004256E-5</v>
      </c>
      <c r="F15" s="138">
        <f t="shared" si="6"/>
        <v>1450</v>
      </c>
      <c r="G15" s="139">
        <f t="shared" si="2"/>
        <v>3.5137656008163567E-4</v>
      </c>
      <c r="H15" s="140">
        <v>7</v>
      </c>
      <c r="I15" s="137">
        <f t="shared" si="13"/>
        <v>6.1535756670036483E-5</v>
      </c>
      <c r="J15" s="138">
        <f t="shared" si="17"/>
        <v>41</v>
      </c>
      <c r="K15" s="139">
        <f t="shared" si="14"/>
        <v>3.6042371763878511E-4</v>
      </c>
      <c r="L15" s="141">
        <v>20</v>
      </c>
      <c r="M15" s="137">
        <f t="shared" si="15"/>
        <v>1.7383897295934774E-4</v>
      </c>
      <c r="N15" s="142">
        <f t="shared" si="18"/>
        <v>66</v>
      </c>
      <c r="O15" s="143">
        <f t="shared" si="16"/>
        <v>5.7366861076584756E-4</v>
      </c>
      <c r="P15" s="140"/>
      <c r="Q15" s="137">
        <f t="shared" si="3"/>
        <v>0</v>
      </c>
      <c r="R15" s="142"/>
      <c r="S15" s="144"/>
      <c r="T15" s="141">
        <v>114</v>
      </c>
      <c r="U15" s="145">
        <f t="shared" si="4"/>
        <v>4.0494257274935407E-5</v>
      </c>
      <c r="V15" s="142">
        <f t="shared" si="9"/>
        <v>1063</v>
      </c>
      <c r="W15" s="146">
        <f t="shared" si="10"/>
        <v>3.7759118844961695E-4</v>
      </c>
      <c r="X15" s="140">
        <v>19</v>
      </c>
      <c r="Y15" s="137">
        <f t="shared" si="5"/>
        <v>3.6802163192413329E-5</v>
      </c>
      <c r="Z15" s="142">
        <f t="shared" si="11"/>
        <v>243</v>
      </c>
      <c r="AA15" s="139">
        <f t="shared" si="12"/>
        <v>4.7068029767139156E-4</v>
      </c>
    </row>
    <row r="16" spans="2:27" s="477" customFormat="1">
      <c r="B16" s="131">
        <v>10</v>
      </c>
      <c r="C16" s="464" t="s">
        <v>218</v>
      </c>
      <c r="D16" s="465">
        <f t="shared" si="0"/>
        <v>140</v>
      </c>
      <c r="E16" s="466">
        <f t="shared" si="1"/>
        <v>3.3926012697537236E-5</v>
      </c>
      <c r="F16" s="467">
        <f t="shared" si="6"/>
        <v>1590</v>
      </c>
      <c r="G16" s="468">
        <f t="shared" si="2"/>
        <v>3.8530257277917291E-4</v>
      </c>
      <c r="H16" s="469">
        <v>12</v>
      </c>
      <c r="I16" s="466">
        <f t="shared" si="13"/>
        <v>1.0548986857720539E-4</v>
      </c>
      <c r="J16" s="470">
        <f t="shared" si="17"/>
        <v>53</v>
      </c>
      <c r="K16" s="468">
        <f t="shared" si="14"/>
        <v>4.659135862159905E-4</v>
      </c>
      <c r="L16" s="471">
        <v>5</v>
      </c>
      <c r="M16" s="466">
        <f t="shared" si="15"/>
        <v>4.3459743239836936E-5</v>
      </c>
      <c r="N16" s="470">
        <f t="shared" si="18"/>
        <v>71</v>
      </c>
      <c r="O16" s="472">
        <f t="shared" si="16"/>
        <v>6.1712835400568457E-4</v>
      </c>
      <c r="P16" s="473">
        <v>6</v>
      </c>
      <c r="Q16" s="463">
        <f t="shared" si="3"/>
        <v>1.059443615527912E-5</v>
      </c>
      <c r="R16" s="470">
        <f>R14+P16</f>
        <v>43</v>
      </c>
      <c r="S16" s="474">
        <f t="shared" si="8"/>
        <v>7.5926792446167027E-5</v>
      </c>
      <c r="T16" s="471">
        <v>92</v>
      </c>
      <c r="U16" s="475">
        <f t="shared" si="4"/>
        <v>3.2679576046439095E-5</v>
      </c>
      <c r="V16" s="470">
        <f t="shared" si="9"/>
        <v>1155</v>
      </c>
      <c r="W16" s="476">
        <f t="shared" si="10"/>
        <v>4.1027076449605605E-4</v>
      </c>
      <c r="X16" s="473">
        <v>25</v>
      </c>
      <c r="Y16" s="463">
        <f t="shared" si="5"/>
        <v>4.8423898937385962E-5</v>
      </c>
      <c r="Z16" s="470">
        <f t="shared" si="11"/>
        <v>268</v>
      </c>
      <c r="AA16" s="468">
        <f t="shared" si="12"/>
        <v>5.1910419660877749E-4</v>
      </c>
    </row>
    <row r="17" spans="2:27">
      <c r="B17" s="131">
        <v>11</v>
      </c>
      <c r="C17" s="134" t="s">
        <v>219</v>
      </c>
      <c r="D17" s="136">
        <f t="shared" si="0"/>
        <v>164</v>
      </c>
      <c r="E17" s="137">
        <f t="shared" si="1"/>
        <v>3.9741900588543625E-5</v>
      </c>
      <c r="F17" s="138">
        <f t="shared" si="6"/>
        <v>1754</v>
      </c>
      <c r="G17" s="139">
        <f t="shared" si="2"/>
        <v>4.2504447336771652E-4</v>
      </c>
      <c r="H17" s="140">
        <v>5</v>
      </c>
      <c r="I17" s="137">
        <f t="shared" si="13"/>
        <v>4.3954111907168915E-5</v>
      </c>
      <c r="J17" s="138">
        <f t="shared" si="17"/>
        <v>58</v>
      </c>
      <c r="K17" s="139">
        <f t="shared" si="14"/>
        <v>5.0986769812315944E-4</v>
      </c>
      <c r="L17" s="141">
        <v>7</v>
      </c>
      <c r="M17" s="137">
        <f t="shared" si="15"/>
        <v>6.0843640535771715E-5</v>
      </c>
      <c r="N17" s="142">
        <f t="shared" si="18"/>
        <v>78</v>
      </c>
      <c r="O17" s="143">
        <f t="shared" si="16"/>
        <v>6.7797199454145622E-4</v>
      </c>
      <c r="P17" s="140"/>
      <c r="Q17" s="137">
        <f t="shared" si="3"/>
        <v>0</v>
      </c>
      <c r="R17" s="142"/>
      <c r="S17" s="144"/>
      <c r="T17" s="141">
        <v>135</v>
      </c>
      <c r="U17" s="145">
        <f t="shared" si="4"/>
        <v>4.7953725720318244E-5</v>
      </c>
      <c r="V17" s="142">
        <f t="shared" si="9"/>
        <v>1290</v>
      </c>
      <c r="W17" s="146">
        <f t="shared" si="10"/>
        <v>4.582244902163743E-4</v>
      </c>
      <c r="X17" s="140">
        <v>17</v>
      </c>
      <c r="Y17" s="137">
        <f t="shared" si="5"/>
        <v>3.2928251277422454E-5</v>
      </c>
      <c r="Z17" s="142">
        <f t="shared" si="11"/>
        <v>285</v>
      </c>
      <c r="AA17" s="139">
        <f t="shared" si="12"/>
        <v>5.5203244788619996E-4</v>
      </c>
    </row>
    <row r="18" spans="2:27" s="477" customFormat="1">
      <c r="B18" s="131">
        <v>12</v>
      </c>
      <c r="C18" s="464" t="s">
        <v>220</v>
      </c>
      <c r="D18" s="465">
        <f t="shared" si="0"/>
        <v>76</v>
      </c>
      <c r="E18" s="466">
        <f t="shared" si="1"/>
        <v>1.8416978321520215E-5</v>
      </c>
      <c r="F18" s="467">
        <f t="shared" si="6"/>
        <v>1830</v>
      </c>
      <c r="G18" s="468">
        <f t="shared" si="2"/>
        <v>4.4346145168923677E-4</v>
      </c>
      <c r="H18" s="469">
        <v>6</v>
      </c>
      <c r="I18" s="466">
        <f t="shared" si="13"/>
        <v>5.2744934288602696E-5</v>
      </c>
      <c r="J18" s="470">
        <f t="shared" si="17"/>
        <v>64</v>
      </c>
      <c r="K18" s="468">
        <f t="shared" si="14"/>
        <v>5.6261263241176216E-4</v>
      </c>
      <c r="L18" s="471">
        <v>1</v>
      </c>
      <c r="M18" s="466">
        <f t="shared" si="15"/>
        <v>8.6919486479673876E-6</v>
      </c>
      <c r="N18" s="470">
        <f t="shared" si="18"/>
        <v>79</v>
      </c>
      <c r="O18" s="472">
        <f t="shared" si="16"/>
        <v>6.866639431894236E-4</v>
      </c>
      <c r="P18" s="473">
        <v>14</v>
      </c>
      <c r="Q18" s="463">
        <f t="shared" si="3"/>
        <v>2.4720351028984611E-5</v>
      </c>
      <c r="R18" s="470">
        <f>R16+P18</f>
        <v>57</v>
      </c>
      <c r="S18" s="474">
        <f t="shared" si="8"/>
        <v>1.0064714347515163E-4</v>
      </c>
      <c r="T18" s="471">
        <v>39</v>
      </c>
      <c r="U18" s="475">
        <f t="shared" si="4"/>
        <v>1.385329854142527E-5</v>
      </c>
      <c r="V18" s="470">
        <f t="shared" si="9"/>
        <v>1329</v>
      </c>
      <c r="W18" s="476">
        <f t="shared" si="10"/>
        <v>4.7207778875779958E-4</v>
      </c>
      <c r="X18" s="473">
        <v>16</v>
      </c>
      <c r="Y18" s="463">
        <f t="shared" si="5"/>
        <v>3.0991295319927016E-5</v>
      </c>
      <c r="Z18" s="470">
        <f t="shared" si="11"/>
        <v>301</v>
      </c>
      <c r="AA18" s="468">
        <f t="shared" si="12"/>
        <v>5.8302374320612696E-4</v>
      </c>
    </row>
    <row r="19" spans="2:27">
      <c r="B19" s="131">
        <v>13</v>
      </c>
      <c r="C19" s="147" t="s">
        <v>221</v>
      </c>
      <c r="D19" s="148">
        <f t="shared" si="0"/>
        <v>123</v>
      </c>
      <c r="E19" s="149">
        <f t="shared" si="1"/>
        <v>2.9806425441407715E-5</v>
      </c>
      <c r="F19" s="150">
        <f t="shared" si="6"/>
        <v>1953</v>
      </c>
      <c r="G19" s="151">
        <f t="shared" si="2"/>
        <v>4.7326787713064446E-4</v>
      </c>
      <c r="H19" s="152">
        <v>7</v>
      </c>
      <c r="I19" s="149">
        <f t="shared" si="13"/>
        <v>6.1535756670036483E-5</v>
      </c>
      <c r="J19" s="153">
        <f t="shared" si="17"/>
        <v>71</v>
      </c>
      <c r="K19" s="151">
        <f t="shared" si="14"/>
        <v>6.2414838908179861E-4</v>
      </c>
      <c r="L19" s="154">
        <v>9</v>
      </c>
      <c r="M19" s="149">
        <f t="shared" si="15"/>
        <v>7.8227537831706493E-5</v>
      </c>
      <c r="N19" s="153">
        <f t="shared" si="18"/>
        <v>88</v>
      </c>
      <c r="O19" s="155">
        <f t="shared" si="16"/>
        <v>7.6489148102113012E-4</v>
      </c>
      <c r="P19" s="135">
        <v>13</v>
      </c>
      <c r="Q19" s="137">
        <f t="shared" si="3"/>
        <v>2.2954611669771424E-5</v>
      </c>
      <c r="R19" s="153">
        <f t="shared" si="7"/>
        <v>70</v>
      </c>
      <c r="S19" s="156">
        <f t="shared" si="8"/>
        <v>1.2360175514492306E-4</v>
      </c>
      <c r="T19" s="157">
        <v>70</v>
      </c>
      <c r="U19" s="145">
        <f t="shared" si="4"/>
        <v>2.4864894817942793E-5</v>
      </c>
      <c r="V19" s="153">
        <f t="shared" si="9"/>
        <v>1399</v>
      </c>
      <c r="W19" s="159">
        <f t="shared" si="10"/>
        <v>4.9694268357574234E-4</v>
      </c>
      <c r="X19" s="135">
        <v>24</v>
      </c>
      <c r="Y19" s="137">
        <f t="shared" si="5"/>
        <v>4.6486942979890524E-5</v>
      </c>
      <c r="Z19" s="153">
        <f t="shared" si="11"/>
        <v>325</v>
      </c>
      <c r="AA19" s="151">
        <f t="shared" si="12"/>
        <v>6.2951068618601752E-4</v>
      </c>
    </row>
    <row r="20" spans="2:27" s="477" customFormat="1">
      <c r="B20" s="131">
        <v>14</v>
      </c>
      <c r="C20" s="464" t="s">
        <v>222</v>
      </c>
      <c r="D20" s="465">
        <f t="shared" si="0"/>
        <v>354</v>
      </c>
      <c r="E20" s="466">
        <f t="shared" si="1"/>
        <v>8.5784346392344161E-5</v>
      </c>
      <c r="F20" s="467">
        <f t="shared" si="6"/>
        <v>2307</v>
      </c>
      <c r="G20" s="468">
        <f t="shared" si="2"/>
        <v>5.5905222352298862E-4</v>
      </c>
      <c r="H20" s="473">
        <v>23</v>
      </c>
      <c r="I20" s="466">
        <f t="shared" si="13"/>
        <v>2.0218891477297702E-4</v>
      </c>
      <c r="J20" s="470">
        <f t="shared" si="17"/>
        <v>94</v>
      </c>
      <c r="K20" s="468">
        <f t="shared" si="14"/>
        <v>8.2633730385477566E-4</v>
      </c>
      <c r="L20" s="471">
        <v>26</v>
      </c>
      <c r="M20" s="466">
        <f t="shared" si="15"/>
        <v>2.2599066484715207E-4</v>
      </c>
      <c r="N20" s="470">
        <f t="shared" si="18"/>
        <v>114</v>
      </c>
      <c r="O20" s="472">
        <f t="shared" si="16"/>
        <v>9.908821458682823E-4</v>
      </c>
      <c r="P20" s="473">
        <v>9</v>
      </c>
      <c r="Q20" s="463">
        <f t="shared" si="3"/>
        <v>1.5891654232918678E-5</v>
      </c>
      <c r="R20" s="470">
        <f t="shared" si="7"/>
        <v>79</v>
      </c>
      <c r="S20" s="474">
        <f t="shared" si="8"/>
        <v>1.3949340937784174E-4</v>
      </c>
      <c r="T20" s="471">
        <v>238</v>
      </c>
      <c r="U20" s="475">
        <f t="shared" si="4"/>
        <v>8.4540642381005499E-5</v>
      </c>
      <c r="V20" s="470">
        <f t="shared" si="9"/>
        <v>1637</v>
      </c>
      <c r="W20" s="476">
        <f t="shared" si="10"/>
        <v>5.8148332595674786E-4</v>
      </c>
      <c r="X20" s="473">
        <v>58</v>
      </c>
      <c r="Y20" s="463">
        <f t="shared" si="5"/>
        <v>1.1234344553473543E-4</v>
      </c>
      <c r="Z20" s="470">
        <f t="shared" si="11"/>
        <v>383</v>
      </c>
      <c r="AA20" s="468">
        <f t="shared" si="12"/>
        <v>7.4185413172075292E-4</v>
      </c>
    </row>
    <row r="21" spans="2:27">
      <c r="B21" s="131">
        <v>15</v>
      </c>
      <c r="C21" s="147" t="s">
        <v>223</v>
      </c>
      <c r="D21" s="148">
        <f t="shared" si="0"/>
        <v>285</v>
      </c>
      <c r="E21" s="149">
        <f t="shared" si="1"/>
        <v>6.9063668705700811E-5</v>
      </c>
      <c r="F21" s="150">
        <f t="shared" si="6"/>
        <v>2592</v>
      </c>
      <c r="G21" s="151">
        <f t="shared" si="2"/>
        <v>6.2811589222868942E-4</v>
      </c>
      <c r="H21" s="135">
        <v>5</v>
      </c>
      <c r="I21" s="149">
        <f t="shared" si="13"/>
        <v>4.3954111907168915E-5</v>
      </c>
      <c r="J21" s="153">
        <f t="shared" si="17"/>
        <v>99</v>
      </c>
      <c r="K21" s="151">
        <f t="shared" si="14"/>
        <v>8.7029141576194455E-4</v>
      </c>
      <c r="L21" s="157">
        <v>19</v>
      </c>
      <c r="M21" s="149">
        <f t="shared" si="15"/>
        <v>1.6514702431138037E-4</v>
      </c>
      <c r="N21" s="153">
        <f t="shared" si="18"/>
        <v>133</v>
      </c>
      <c r="O21" s="155">
        <f t="shared" si="16"/>
        <v>1.1560291701796625E-3</v>
      </c>
      <c r="P21" s="135">
        <v>3</v>
      </c>
      <c r="Q21" s="137">
        <f t="shared" si="3"/>
        <v>5.29721807763956E-6</v>
      </c>
      <c r="R21" s="153">
        <f t="shared" si="7"/>
        <v>82</v>
      </c>
      <c r="S21" s="156">
        <f t="shared" si="8"/>
        <v>1.4479062745548129E-4</v>
      </c>
      <c r="T21" s="157">
        <v>229</v>
      </c>
      <c r="U21" s="145">
        <f t="shared" si="4"/>
        <v>8.1343727332984283E-5</v>
      </c>
      <c r="V21" s="153">
        <f t="shared" si="9"/>
        <v>1866</v>
      </c>
      <c r="W21" s="159">
        <f t="shared" si="10"/>
        <v>6.6282705328973217E-4</v>
      </c>
      <c r="X21" s="135">
        <v>29</v>
      </c>
      <c r="Y21" s="137">
        <f t="shared" si="5"/>
        <v>5.6171722767367713E-5</v>
      </c>
      <c r="Z21" s="153">
        <f t="shared" si="11"/>
        <v>412</v>
      </c>
      <c r="AA21" s="151">
        <f t="shared" si="12"/>
        <v>7.9802585448812062E-4</v>
      </c>
    </row>
    <row r="22" spans="2:27" s="477" customFormat="1">
      <c r="B22" s="131">
        <v>16</v>
      </c>
      <c r="C22" s="464" t="s">
        <v>224</v>
      </c>
      <c r="D22" s="465">
        <f t="shared" si="0"/>
        <v>70</v>
      </c>
      <c r="E22" s="466">
        <f t="shared" si="1"/>
        <v>1.6963006348768618E-5</v>
      </c>
      <c r="F22" s="467">
        <f t="shared" si="6"/>
        <v>2662</v>
      </c>
      <c r="G22" s="468">
        <f t="shared" si="2"/>
        <v>6.4507889857745809E-4</v>
      </c>
      <c r="H22" s="473">
        <v>9</v>
      </c>
      <c r="I22" s="466">
        <f t="shared" si="13"/>
        <v>7.9117401432904043E-5</v>
      </c>
      <c r="J22" s="470">
        <f t="shared" si="17"/>
        <v>108</v>
      </c>
      <c r="K22" s="468">
        <f t="shared" si="14"/>
        <v>9.4940881719484858E-4</v>
      </c>
      <c r="L22" s="478">
        <v>7</v>
      </c>
      <c r="M22" s="466">
        <f t="shared" si="15"/>
        <v>6.0843640535771715E-5</v>
      </c>
      <c r="N22" s="470">
        <f t="shared" si="18"/>
        <v>140</v>
      </c>
      <c r="O22" s="472">
        <f t="shared" si="16"/>
        <v>1.2168728107154344E-3</v>
      </c>
      <c r="P22" s="469">
        <v>6</v>
      </c>
      <c r="Q22" s="463">
        <f t="shared" si="3"/>
        <v>1.059443615527912E-5</v>
      </c>
      <c r="R22" s="470">
        <f t="shared" si="7"/>
        <v>88</v>
      </c>
      <c r="S22" s="474">
        <f t="shared" si="8"/>
        <v>1.5538506361076042E-4</v>
      </c>
      <c r="T22" s="471">
        <v>29</v>
      </c>
      <c r="U22" s="475">
        <f t="shared" si="4"/>
        <v>1.0301170710290586E-5</v>
      </c>
      <c r="V22" s="470">
        <f t="shared" si="9"/>
        <v>1895</v>
      </c>
      <c r="W22" s="476">
        <f t="shared" si="10"/>
        <v>6.7312822400002268E-4</v>
      </c>
      <c r="X22" s="473">
        <v>19</v>
      </c>
      <c r="Y22" s="463">
        <f t="shared" si="5"/>
        <v>3.6802163192413329E-5</v>
      </c>
      <c r="Z22" s="470">
        <f t="shared" si="11"/>
        <v>431</v>
      </c>
      <c r="AA22" s="468">
        <f t="shared" si="12"/>
        <v>8.3482801768053393E-4</v>
      </c>
    </row>
    <row r="23" spans="2:27">
      <c r="B23" s="131">
        <v>17</v>
      </c>
      <c r="C23" s="147" t="s">
        <v>225</v>
      </c>
      <c r="D23" s="148">
        <f t="shared" si="0"/>
        <v>358</v>
      </c>
      <c r="E23" s="149">
        <f t="shared" si="1"/>
        <v>8.6753661040845219E-5</v>
      </c>
      <c r="F23" s="150">
        <f t="shared" si="6"/>
        <v>3020</v>
      </c>
      <c r="G23" s="151">
        <f t="shared" si="2"/>
        <v>7.3183255961830327E-4</v>
      </c>
      <c r="H23" s="135">
        <v>12</v>
      </c>
      <c r="I23" s="149">
        <f t="shared" si="13"/>
        <v>1.0548986857720539E-4</v>
      </c>
      <c r="J23" s="153">
        <f t="shared" si="17"/>
        <v>120</v>
      </c>
      <c r="K23" s="151">
        <f t="shared" si="14"/>
        <v>1.054898685772054E-3</v>
      </c>
      <c r="L23" s="157">
        <v>5</v>
      </c>
      <c r="M23" s="149">
        <f t="shared" si="15"/>
        <v>4.3459743239836936E-5</v>
      </c>
      <c r="N23" s="153">
        <f t="shared" si="18"/>
        <v>145</v>
      </c>
      <c r="O23" s="155">
        <f t="shared" si="16"/>
        <v>1.2603325539552713E-3</v>
      </c>
      <c r="P23" s="135">
        <v>5</v>
      </c>
      <c r="Q23" s="137">
        <f t="shared" si="3"/>
        <v>8.8286967960659327E-6</v>
      </c>
      <c r="R23" s="153">
        <f t="shared" si="7"/>
        <v>93</v>
      </c>
      <c r="S23" s="156">
        <f t="shared" si="8"/>
        <v>1.6421376040682634E-4</v>
      </c>
      <c r="T23" s="157">
        <v>289</v>
      </c>
      <c r="U23" s="145">
        <f t="shared" si="4"/>
        <v>1.0265649431979239E-4</v>
      </c>
      <c r="V23" s="153">
        <f t="shared" si="9"/>
        <v>2184</v>
      </c>
      <c r="W23" s="159">
        <f t="shared" si="10"/>
        <v>7.7578471831981515E-4</v>
      </c>
      <c r="X23" s="135">
        <v>47</v>
      </c>
      <c r="Y23" s="137">
        <f t="shared" si="5"/>
        <v>9.1036930002285604E-5</v>
      </c>
      <c r="Z23" s="153">
        <f t="shared" si="11"/>
        <v>478</v>
      </c>
      <c r="AA23" s="151">
        <f t="shared" si="12"/>
        <v>9.2586494768281957E-4</v>
      </c>
    </row>
    <row r="24" spans="2:27" s="477" customFormat="1">
      <c r="B24" s="131">
        <v>18</v>
      </c>
      <c r="C24" s="464" t="s">
        <v>226</v>
      </c>
      <c r="D24" s="465">
        <f t="shared" si="0"/>
        <v>209</v>
      </c>
      <c r="E24" s="466">
        <f t="shared" si="1"/>
        <v>5.0646690384180592E-5</v>
      </c>
      <c r="F24" s="467">
        <f t="shared" si="6"/>
        <v>3229</v>
      </c>
      <c r="G24" s="468">
        <f t="shared" si="2"/>
        <v>7.8247925000248387E-4</v>
      </c>
      <c r="H24" s="473">
        <v>5</v>
      </c>
      <c r="I24" s="466">
        <f t="shared" si="13"/>
        <v>4.3954111907168915E-5</v>
      </c>
      <c r="J24" s="470">
        <f t="shared" si="17"/>
        <v>125</v>
      </c>
      <c r="K24" s="468">
        <f t="shared" si="14"/>
        <v>1.0988527976792228E-3</v>
      </c>
      <c r="L24" s="471">
        <v>10</v>
      </c>
      <c r="M24" s="466">
        <f t="shared" si="15"/>
        <v>8.6919486479673872E-5</v>
      </c>
      <c r="N24" s="470">
        <f t="shared" si="18"/>
        <v>155</v>
      </c>
      <c r="O24" s="472">
        <f t="shared" si="16"/>
        <v>1.3472520404349451E-3</v>
      </c>
      <c r="P24" s="473">
        <v>2</v>
      </c>
      <c r="Q24" s="463">
        <f t="shared" si="3"/>
        <v>3.5314787184263732E-6</v>
      </c>
      <c r="R24" s="470">
        <f t="shared" si="7"/>
        <v>95</v>
      </c>
      <c r="S24" s="474">
        <f t="shared" si="8"/>
        <v>1.6774523912525271E-4</v>
      </c>
      <c r="T24" s="471">
        <v>171</v>
      </c>
      <c r="U24" s="475">
        <f t="shared" si="4"/>
        <v>6.0741385912403108E-5</v>
      </c>
      <c r="V24" s="470">
        <f t="shared" si="9"/>
        <v>2355</v>
      </c>
      <c r="W24" s="476">
        <f t="shared" si="10"/>
        <v>8.3652610423221821E-4</v>
      </c>
      <c r="X24" s="473">
        <v>21</v>
      </c>
      <c r="Y24" s="463">
        <f t="shared" si="5"/>
        <v>4.0676075107404205E-5</v>
      </c>
      <c r="Z24" s="470">
        <f t="shared" si="11"/>
        <v>499</v>
      </c>
      <c r="AA24" s="468">
        <f t="shared" si="12"/>
        <v>9.6654102279022382E-4</v>
      </c>
    </row>
    <row r="25" spans="2:27">
      <c r="B25" s="131">
        <v>19</v>
      </c>
      <c r="C25" s="134" t="s">
        <v>227</v>
      </c>
      <c r="D25" s="136">
        <f t="shared" si="0"/>
        <v>315</v>
      </c>
      <c r="E25" s="137">
        <f t="shared" si="1"/>
        <v>7.633352856945878E-5</v>
      </c>
      <c r="F25" s="138">
        <f t="shared" si="6"/>
        <v>3544</v>
      </c>
      <c r="G25" s="139">
        <f t="shared" si="2"/>
        <v>8.5881277857194262E-4</v>
      </c>
      <c r="H25" s="140">
        <v>4</v>
      </c>
      <c r="I25" s="137">
        <f t="shared" si="13"/>
        <v>3.5163289525735135E-5</v>
      </c>
      <c r="J25" s="138">
        <f t="shared" si="17"/>
        <v>129</v>
      </c>
      <c r="K25" s="139">
        <f t="shared" si="14"/>
        <v>1.1340160872049579E-3</v>
      </c>
      <c r="L25" s="141">
        <v>11</v>
      </c>
      <c r="M25" s="137">
        <f t="shared" si="15"/>
        <v>9.5611435127641265E-5</v>
      </c>
      <c r="N25" s="142">
        <f t="shared" si="18"/>
        <v>166</v>
      </c>
      <c r="O25" s="143">
        <f t="shared" si="16"/>
        <v>1.4428634755625864E-3</v>
      </c>
      <c r="P25" s="140"/>
      <c r="Q25" s="463">
        <f t="shared" si="3"/>
        <v>0</v>
      </c>
      <c r="R25" s="142"/>
      <c r="S25" s="144"/>
      <c r="T25" s="141">
        <v>278</v>
      </c>
      <c r="U25" s="145">
        <f t="shared" si="4"/>
        <v>9.8749153705544236E-5</v>
      </c>
      <c r="V25" s="142">
        <f t="shared" si="9"/>
        <v>2633</v>
      </c>
      <c r="W25" s="146">
        <f t="shared" si="10"/>
        <v>9.3527525793776246E-4</v>
      </c>
      <c r="X25" s="140">
        <v>22</v>
      </c>
      <c r="Y25" s="137">
        <f t="shared" si="5"/>
        <v>4.2613031064899649E-5</v>
      </c>
      <c r="Z25" s="142">
        <f t="shared" si="11"/>
        <v>521</v>
      </c>
      <c r="AA25" s="139">
        <f t="shared" si="12"/>
        <v>1.0091540538551234E-3</v>
      </c>
    </row>
    <row r="26" spans="2:27" s="477" customFormat="1">
      <c r="B26" s="131">
        <v>20</v>
      </c>
      <c r="C26" s="464" t="s">
        <v>228</v>
      </c>
      <c r="D26" s="465">
        <f t="shared" si="0"/>
        <v>286</v>
      </c>
      <c r="E26" s="466">
        <f t="shared" si="1"/>
        <v>6.9305997367826079E-5</v>
      </c>
      <c r="F26" s="467">
        <f t="shared" si="6"/>
        <v>3830</v>
      </c>
      <c r="G26" s="468">
        <f t="shared" si="2"/>
        <v>9.2811877593976873E-4</v>
      </c>
      <c r="H26" s="473">
        <v>15</v>
      </c>
      <c r="I26" s="466">
        <f t="shared" si="13"/>
        <v>1.3186233572150675E-4</v>
      </c>
      <c r="J26" s="470">
        <f t="shared" si="17"/>
        <v>144</v>
      </c>
      <c r="K26" s="468">
        <f t="shared" si="14"/>
        <v>1.2658784229264647E-3</v>
      </c>
      <c r="L26" s="471">
        <v>13</v>
      </c>
      <c r="M26" s="466">
        <f t="shared" si="15"/>
        <v>1.1299533242357604E-4</v>
      </c>
      <c r="N26" s="470">
        <f t="shared" si="18"/>
        <v>179</v>
      </c>
      <c r="O26" s="472">
        <f t="shared" si="16"/>
        <v>1.5558588079861624E-3</v>
      </c>
      <c r="P26" s="473">
        <v>2</v>
      </c>
      <c r="Q26" s="463">
        <f t="shared" si="3"/>
        <v>3.5314787184263732E-6</v>
      </c>
      <c r="R26" s="470">
        <f>R24+P26</f>
        <v>97</v>
      </c>
      <c r="S26" s="474">
        <f t="shared" si="8"/>
        <v>1.712767178436791E-4</v>
      </c>
      <c r="T26" s="471">
        <v>207</v>
      </c>
      <c r="U26" s="475">
        <f t="shared" si="4"/>
        <v>7.3529046104487978E-5</v>
      </c>
      <c r="V26" s="470">
        <f t="shared" si="9"/>
        <v>2840</v>
      </c>
      <c r="W26" s="476">
        <f t="shared" si="10"/>
        <v>1.0088043040422504E-3</v>
      </c>
      <c r="X26" s="473">
        <v>49</v>
      </c>
      <c r="Y26" s="463">
        <f t="shared" si="5"/>
        <v>9.491084191727648E-5</v>
      </c>
      <c r="Z26" s="470">
        <f t="shared" si="11"/>
        <v>570</v>
      </c>
      <c r="AA26" s="468">
        <f t="shared" si="12"/>
        <v>1.1040648957723999E-3</v>
      </c>
    </row>
    <row r="27" spans="2:27">
      <c r="B27" s="131">
        <v>21</v>
      </c>
      <c r="C27" s="134" t="s">
        <v>229</v>
      </c>
      <c r="D27" s="136">
        <f t="shared" si="0"/>
        <v>340</v>
      </c>
      <c r="E27" s="137">
        <f t="shared" si="1"/>
        <v>8.2391745122590437E-5</v>
      </c>
      <c r="F27" s="138">
        <f t="shared" si="6"/>
        <v>4170</v>
      </c>
      <c r="G27" s="139">
        <f t="shared" si="2"/>
        <v>1.0105105210623591E-3</v>
      </c>
      <c r="H27" s="140">
        <v>23</v>
      </c>
      <c r="I27" s="137">
        <f t="shared" si="13"/>
        <v>2.0218891477297702E-4</v>
      </c>
      <c r="J27" s="138">
        <f t="shared" si="17"/>
        <v>167</v>
      </c>
      <c r="K27" s="139">
        <f t="shared" si="14"/>
        <v>1.4680673376994417E-3</v>
      </c>
      <c r="L27" s="141">
        <v>14</v>
      </c>
      <c r="M27" s="137">
        <f t="shared" si="15"/>
        <v>1.2168728107154343E-4</v>
      </c>
      <c r="N27" s="142">
        <f t="shared" si="18"/>
        <v>193</v>
      </c>
      <c r="O27" s="143">
        <f t="shared" si="16"/>
        <v>1.6775460890577059E-3</v>
      </c>
      <c r="P27" s="140">
        <v>12</v>
      </c>
      <c r="Q27" s="137">
        <f t="shared" si="3"/>
        <v>2.118887231055824E-5</v>
      </c>
      <c r="R27" s="142">
        <f t="shared" si="7"/>
        <v>109</v>
      </c>
      <c r="S27" s="144">
        <f t="shared" si="8"/>
        <v>1.9246559015423734E-4</v>
      </c>
      <c r="T27" s="141">
        <v>240</v>
      </c>
      <c r="U27" s="145">
        <f t="shared" si="4"/>
        <v>8.5251067947232436E-5</v>
      </c>
      <c r="V27" s="142">
        <f t="shared" si="9"/>
        <v>3080</v>
      </c>
      <c r="W27" s="146">
        <f t="shared" si="10"/>
        <v>1.0940553719894829E-3</v>
      </c>
      <c r="X27" s="140">
        <v>51</v>
      </c>
      <c r="Y27" s="137">
        <f t="shared" si="5"/>
        <v>9.8784753832267369E-5</v>
      </c>
      <c r="Z27" s="142">
        <f t="shared" si="11"/>
        <v>621</v>
      </c>
      <c r="AA27" s="139">
        <f t="shared" si="12"/>
        <v>1.2028496496046673E-3</v>
      </c>
    </row>
    <row r="28" spans="2:27" s="477" customFormat="1">
      <c r="B28" s="131">
        <v>22</v>
      </c>
      <c r="C28" s="464" t="s">
        <v>230</v>
      </c>
      <c r="D28" s="465">
        <f t="shared" si="0"/>
        <v>474</v>
      </c>
      <c r="E28" s="466">
        <f t="shared" si="1"/>
        <v>1.1486378584737608E-4</v>
      </c>
      <c r="F28" s="467">
        <f t="shared" si="6"/>
        <v>4644</v>
      </c>
      <c r="G28" s="468">
        <f t="shared" si="2"/>
        <v>1.1253743069097352E-3</v>
      </c>
      <c r="H28" s="469">
        <v>13</v>
      </c>
      <c r="I28" s="466">
        <f t="shared" si="13"/>
        <v>1.1428069095863918E-4</v>
      </c>
      <c r="J28" s="470">
        <f t="shared" si="17"/>
        <v>180</v>
      </c>
      <c r="K28" s="468">
        <f t="shared" si="14"/>
        <v>1.582348028658081E-3</v>
      </c>
      <c r="L28" s="471">
        <v>26</v>
      </c>
      <c r="M28" s="466">
        <f t="shared" si="15"/>
        <v>2.2599066484715207E-4</v>
      </c>
      <c r="N28" s="470">
        <f t="shared" si="18"/>
        <v>219</v>
      </c>
      <c r="O28" s="472">
        <f t="shared" si="16"/>
        <v>1.903536753904858E-3</v>
      </c>
      <c r="P28" s="473">
        <v>20</v>
      </c>
      <c r="Q28" s="463">
        <f t="shared" si="3"/>
        <v>3.5314787184263731E-5</v>
      </c>
      <c r="R28" s="470">
        <f t="shared" si="7"/>
        <v>129</v>
      </c>
      <c r="S28" s="474">
        <f t="shared" si="8"/>
        <v>2.2778037733850107E-4</v>
      </c>
      <c r="T28" s="471">
        <v>373</v>
      </c>
      <c r="U28" s="475">
        <f t="shared" si="4"/>
        <v>1.3249436810132374E-4</v>
      </c>
      <c r="V28" s="470">
        <f t="shared" si="9"/>
        <v>3453</v>
      </c>
      <c r="W28" s="476">
        <f t="shared" si="10"/>
        <v>1.2265497400908065E-3</v>
      </c>
      <c r="X28" s="473">
        <v>42</v>
      </c>
      <c r="Y28" s="463">
        <f t="shared" si="5"/>
        <v>8.1352150214808409E-5</v>
      </c>
      <c r="Z28" s="470">
        <f t="shared" si="11"/>
        <v>663</v>
      </c>
      <c r="AA28" s="468">
        <f t="shared" si="12"/>
        <v>1.2842017998194756E-3</v>
      </c>
    </row>
    <row r="29" spans="2:27">
      <c r="B29" s="131">
        <v>23</v>
      </c>
      <c r="C29" s="147" t="s">
        <v>231</v>
      </c>
      <c r="D29" s="148">
        <f t="shared" si="0"/>
        <v>368</v>
      </c>
      <c r="E29" s="149">
        <f t="shared" si="1"/>
        <v>8.9176947662097884E-5</v>
      </c>
      <c r="F29" s="150">
        <f t="shared" si="6"/>
        <v>5012</v>
      </c>
      <c r="G29" s="151">
        <f t="shared" si="2"/>
        <v>1.2145512545718331E-3</v>
      </c>
      <c r="H29" s="152">
        <v>22</v>
      </c>
      <c r="I29" s="149">
        <f t="shared" si="13"/>
        <v>1.9339809239154324E-4</v>
      </c>
      <c r="J29" s="153">
        <f t="shared" si="17"/>
        <v>202</v>
      </c>
      <c r="K29" s="151">
        <f t="shared" si="14"/>
        <v>1.7757461210496242E-3</v>
      </c>
      <c r="L29" s="154">
        <v>24</v>
      </c>
      <c r="M29" s="149">
        <f t="shared" si="15"/>
        <v>2.0860676755121732E-4</v>
      </c>
      <c r="N29" s="153">
        <f t="shared" si="18"/>
        <v>243</v>
      </c>
      <c r="O29" s="155">
        <f t="shared" si="16"/>
        <v>2.1121435214560753E-3</v>
      </c>
      <c r="P29" s="135">
        <v>8</v>
      </c>
      <c r="Q29" s="137">
        <f t="shared" si="3"/>
        <v>1.4125914873705493E-5</v>
      </c>
      <c r="R29" s="153">
        <f t="shared" si="7"/>
        <v>137</v>
      </c>
      <c r="S29" s="156">
        <f t="shared" si="8"/>
        <v>2.4190629221220656E-4</v>
      </c>
      <c r="T29" s="157">
        <v>254</v>
      </c>
      <c r="U29" s="145">
        <f t="shared" si="4"/>
        <v>9.0224046910820994E-5</v>
      </c>
      <c r="V29" s="153">
        <f t="shared" si="9"/>
        <v>3707</v>
      </c>
      <c r="W29" s="159">
        <f t="shared" si="10"/>
        <v>1.3167737870016275E-3</v>
      </c>
      <c r="X29" s="135">
        <v>60</v>
      </c>
      <c r="Y29" s="137">
        <f t="shared" si="5"/>
        <v>1.1621735744972631E-4</v>
      </c>
      <c r="Z29" s="153">
        <f t="shared" si="11"/>
        <v>723</v>
      </c>
      <c r="AA29" s="151">
        <f t="shared" si="12"/>
        <v>1.400419157269202E-3</v>
      </c>
    </row>
    <row r="30" spans="2:27" s="477" customFormat="1">
      <c r="B30" s="131">
        <v>24</v>
      </c>
      <c r="C30" s="464" t="s">
        <v>232</v>
      </c>
      <c r="D30" s="465">
        <f t="shared" si="0"/>
        <v>485</v>
      </c>
      <c r="E30" s="466">
        <f t="shared" si="1"/>
        <v>1.17529401130754E-4</v>
      </c>
      <c r="F30" s="467">
        <f t="shared" si="6"/>
        <v>5497</v>
      </c>
      <c r="G30" s="468">
        <f t="shared" si="2"/>
        <v>1.3320806557025871E-3</v>
      </c>
      <c r="H30" s="473">
        <v>16</v>
      </c>
      <c r="I30" s="466">
        <f t="shared" si="13"/>
        <v>1.4065315810294054E-4</v>
      </c>
      <c r="J30" s="470">
        <f t="shared" si="17"/>
        <v>218</v>
      </c>
      <c r="K30" s="468">
        <f t="shared" si="14"/>
        <v>1.9163992791525646E-3</v>
      </c>
      <c r="L30" s="471">
        <v>33</v>
      </c>
      <c r="M30" s="466">
        <f t="shared" si="15"/>
        <v>2.8683430538292378E-4</v>
      </c>
      <c r="N30" s="470">
        <f t="shared" si="18"/>
        <v>276</v>
      </c>
      <c r="O30" s="472">
        <f t="shared" si="16"/>
        <v>2.3989778268389992E-3</v>
      </c>
      <c r="P30" s="473">
        <v>16</v>
      </c>
      <c r="Q30" s="463">
        <f t="shared" si="3"/>
        <v>2.8251829747410985E-5</v>
      </c>
      <c r="R30" s="470">
        <f t="shared" si="7"/>
        <v>153</v>
      </c>
      <c r="S30" s="474">
        <f t="shared" si="8"/>
        <v>2.7015812195961753E-4</v>
      </c>
      <c r="T30" s="471">
        <v>331</v>
      </c>
      <c r="U30" s="475">
        <f t="shared" si="4"/>
        <v>1.1757543121055806E-4</v>
      </c>
      <c r="V30" s="470">
        <f t="shared" si="9"/>
        <v>4038</v>
      </c>
      <c r="W30" s="476">
        <f t="shared" si="10"/>
        <v>1.4343492182121856E-3</v>
      </c>
      <c r="X30" s="473">
        <v>89</v>
      </c>
      <c r="Y30" s="463">
        <f t="shared" si="5"/>
        <v>1.7238908021709401E-4</v>
      </c>
      <c r="Z30" s="470">
        <f t="shared" si="11"/>
        <v>812</v>
      </c>
      <c r="AA30" s="468">
        <f t="shared" si="12"/>
        <v>1.572808237486296E-3</v>
      </c>
    </row>
    <row r="31" spans="2:27">
      <c r="B31" s="131">
        <v>25</v>
      </c>
      <c r="C31" s="147" t="s">
        <v>233</v>
      </c>
      <c r="D31" s="148">
        <f t="shared" si="0"/>
        <v>511</v>
      </c>
      <c r="E31" s="149">
        <f t="shared" si="1"/>
        <v>1.2382994634601091E-4</v>
      </c>
      <c r="F31" s="150">
        <f t="shared" si="6"/>
        <v>6008</v>
      </c>
      <c r="G31" s="151">
        <f t="shared" si="2"/>
        <v>1.455910602048598E-3</v>
      </c>
      <c r="H31" s="135">
        <v>18</v>
      </c>
      <c r="I31" s="149">
        <f t="shared" si="13"/>
        <v>1.5823480286580809E-4</v>
      </c>
      <c r="J31" s="153">
        <f t="shared" si="17"/>
        <v>236</v>
      </c>
      <c r="K31" s="151">
        <f t="shared" si="14"/>
        <v>2.0746340820183727E-3</v>
      </c>
      <c r="L31" s="157">
        <v>30</v>
      </c>
      <c r="M31" s="149">
        <f t="shared" si="15"/>
        <v>2.6075845943902164E-4</v>
      </c>
      <c r="N31" s="153">
        <f t="shared" si="18"/>
        <v>306</v>
      </c>
      <c r="O31" s="155">
        <f t="shared" si="16"/>
        <v>2.6597362862780206E-3</v>
      </c>
      <c r="P31" s="135">
        <v>8</v>
      </c>
      <c r="Q31" s="137">
        <f t="shared" si="3"/>
        <v>1.4125914873705493E-5</v>
      </c>
      <c r="R31" s="153">
        <f t="shared" si="7"/>
        <v>161</v>
      </c>
      <c r="S31" s="156">
        <f t="shared" si="8"/>
        <v>2.8428403683332306E-4</v>
      </c>
      <c r="T31" s="157">
        <v>382</v>
      </c>
      <c r="U31" s="145">
        <f t="shared" si="4"/>
        <v>1.3569128314934494E-4</v>
      </c>
      <c r="V31" s="153">
        <f t="shared" si="9"/>
        <v>4420</v>
      </c>
      <c r="W31" s="159">
        <f t="shared" si="10"/>
        <v>1.5700405013615306E-3</v>
      </c>
      <c r="X31" s="135">
        <v>73</v>
      </c>
      <c r="Y31" s="137">
        <f t="shared" si="5"/>
        <v>1.4139778489716701E-4</v>
      </c>
      <c r="Z31" s="153">
        <f t="shared" si="11"/>
        <v>885</v>
      </c>
      <c r="AA31" s="151">
        <f t="shared" si="12"/>
        <v>1.7142060223834629E-3</v>
      </c>
    </row>
    <row r="32" spans="2:27" s="477" customFormat="1">
      <c r="B32" s="131">
        <v>26</v>
      </c>
      <c r="C32" s="464" t="s">
        <v>234</v>
      </c>
      <c r="D32" s="465">
        <f t="shared" si="0"/>
        <v>238</v>
      </c>
      <c r="E32" s="466">
        <f t="shared" si="1"/>
        <v>5.7674221585813307E-5</v>
      </c>
      <c r="F32" s="467">
        <f t="shared" si="6"/>
        <v>6246</v>
      </c>
      <c r="G32" s="468">
        <f t="shared" si="2"/>
        <v>1.5135848236344114E-3</v>
      </c>
      <c r="H32" s="473">
        <v>19</v>
      </c>
      <c r="I32" s="466">
        <f t="shared" si="13"/>
        <v>1.6702562524724187E-4</v>
      </c>
      <c r="J32" s="470">
        <f t="shared" si="17"/>
        <v>255</v>
      </c>
      <c r="K32" s="468">
        <f t="shared" si="14"/>
        <v>2.2416597072656146E-3</v>
      </c>
      <c r="L32" s="478">
        <v>42</v>
      </c>
      <c r="M32" s="466">
        <f t="shared" si="15"/>
        <v>3.650618432146303E-4</v>
      </c>
      <c r="N32" s="470">
        <f t="shared" si="18"/>
        <v>348</v>
      </c>
      <c r="O32" s="472">
        <f t="shared" si="16"/>
        <v>3.024798129492651E-3</v>
      </c>
      <c r="P32" s="469">
        <v>7</v>
      </c>
      <c r="Q32" s="463">
        <f t="shared" si="3"/>
        <v>1.2360175514492305E-5</v>
      </c>
      <c r="R32" s="470">
        <f t="shared" si="7"/>
        <v>168</v>
      </c>
      <c r="S32" s="474">
        <f t="shared" si="8"/>
        <v>2.9664421234781532E-4</v>
      </c>
      <c r="T32" s="471">
        <v>123</v>
      </c>
      <c r="U32" s="475">
        <f t="shared" si="4"/>
        <v>4.3691172322956623E-5</v>
      </c>
      <c r="V32" s="470">
        <f t="shared" si="9"/>
        <v>4543</v>
      </c>
      <c r="W32" s="476">
        <f t="shared" si="10"/>
        <v>1.6137316736844873E-3</v>
      </c>
      <c r="X32" s="473">
        <v>47</v>
      </c>
      <c r="Y32" s="463">
        <f t="shared" si="5"/>
        <v>9.1036930002285604E-5</v>
      </c>
      <c r="Z32" s="470">
        <f t="shared" si="11"/>
        <v>932</v>
      </c>
      <c r="AA32" s="468">
        <f t="shared" si="12"/>
        <v>1.8052429523857487E-3</v>
      </c>
    </row>
    <row r="33" spans="2:27">
      <c r="B33" s="131">
        <v>27</v>
      </c>
      <c r="C33" s="147" t="s">
        <v>235</v>
      </c>
      <c r="D33" s="148">
        <f t="shared" si="0"/>
        <v>854</v>
      </c>
      <c r="E33" s="149">
        <f t="shared" si="1"/>
        <v>2.0694867745497716E-4</v>
      </c>
      <c r="F33" s="150">
        <f t="shared" si="6"/>
        <v>7100</v>
      </c>
      <c r="G33" s="151">
        <f t="shared" si="2"/>
        <v>1.7205335010893885E-3</v>
      </c>
      <c r="H33" s="135">
        <v>28</v>
      </c>
      <c r="I33" s="149">
        <f t="shared" si="13"/>
        <v>2.4614302668014593E-4</v>
      </c>
      <c r="J33" s="153">
        <f t="shared" si="17"/>
        <v>283</v>
      </c>
      <c r="K33" s="151">
        <f t="shared" si="14"/>
        <v>2.4878027339457608E-3</v>
      </c>
      <c r="L33" s="157">
        <v>40</v>
      </c>
      <c r="M33" s="149">
        <f t="shared" si="15"/>
        <v>3.4767794591869549E-4</v>
      </c>
      <c r="N33" s="153">
        <f t="shared" si="18"/>
        <v>388</v>
      </c>
      <c r="O33" s="155">
        <f t="shared" si="16"/>
        <v>3.3724760754113466E-3</v>
      </c>
      <c r="P33" s="135">
        <v>14</v>
      </c>
      <c r="Q33" s="137">
        <f t="shared" si="3"/>
        <v>2.4720351028984611E-5</v>
      </c>
      <c r="R33" s="153">
        <f t="shared" si="7"/>
        <v>182</v>
      </c>
      <c r="S33" s="156">
        <f t="shared" si="8"/>
        <v>3.2136456337679995E-4</v>
      </c>
      <c r="T33" s="157">
        <v>665</v>
      </c>
      <c r="U33" s="145">
        <f t="shared" si="4"/>
        <v>2.3621650077045652E-4</v>
      </c>
      <c r="V33" s="153">
        <f t="shared" si="9"/>
        <v>5208</v>
      </c>
      <c r="W33" s="159">
        <f t="shared" si="10"/>
        <v>1.8499481744549437E-3</v>
      </c>
      <c r="X33" s="135">
        <v>107</v>
      </c>
      <c r="Y33" s="137">
        <f t="shared" si="5"/>
        <v>2.0725428745201191E-4</v>
      </c>
      <c r="Z33" s="153">
        <f t="shared" si="11"/>
        <v>1039</v>
      </c>
      <c r="AA33" s="151">
        <f t="shared" si="12"/>
        <v>2.0124972398377606E-3</v>
      </c>
    </row>
    <row r="34" spans="2:27" s="477" customFormat="1">
      <c r="B34" s="131">
        <v>28</v>
      </c>
      <c r="C34" s="464" t="s">
        <v>236</v>
      </c>
      <c r="D34" s="465">
        <f t="shared" si="0"/>
        <v>589</v>
      </c>
      <c r="E34" s="466">
        <f t="shared" si="1"/>
        <v>1.4273158199178167E-4</v>
      </c>
      <c r="F34" s="467">
        <f t="shared" si="6"/>
        <v>7689</v>
      </c>
      <c r="G34" s="468">
        <f t="shared" si="2"/>
        <v>1.8632650830811702E-3</v>
      </c>
      <c r="H34" s="473">
        <v>15</v>
      </c>
      <c r="I34" s="466">
        <f t="shared" si="13"/>
        <v>1.3186233572150675E-4</v>
      </c>
      <c r="J34" s="470">
        <f t="shared" si="17"/>
        <v>298</v>
      </c>
      <c r="K34" s="468">
        <f t="shared" si="14"/>
        <v>2.6196650696672674E-3</v>
      </c>
      <c r="L34" s="471">
        <v>44</v>
      </c>
      <c r="M34" s="466">
        <f t="shared" si="15"/>
        <v>3.8244574051056506E-4</v>
      </c>
      <c r="N34" s="470">
        <f t="shared" si="18"/>
        <v>432</v>
      </c>
      <c r="O34" s="472">
        <f t="shared" si="16"/>
        <v>3.7549218159219117E-3</v>
      </c>
      <c r="P34" s="473">
        <v>27</v>
      </c>
      <c r="Q34" s="463">
        <f t="shared" si="3"/>
        <v>4.7674962698756038E-5</v>
      </c>
      <c r="R34" s="470">
        <f t="shared" si="7"/>
        <v>209</v>
      </c>
      <c r="S34" s="474">
        <f t="shared" si="8"/>
        <v>3.6903952607555599E-4</v>
      </c>
      <c r="T34" s="471">
        <v>429</v>
      </c>
      <c r="U34" s="475">
        <f t="shared" si="4"/>
        <v>1.5238628395567797E-4</v>
      </c>
      <c r="V34" s="470">
        <f t="shared" si="9"/>
        <v>5637</v>
      </c>
      <c r="W34" s="476">
        <f t="shared" si="10"/>
        <v>2.0023344584106217E-3</v>
      </c>
      <c r="X34" s="473">
        <v>74</v>
      </c>
      <c r="Y34" s="463">
        <f t="shared" si="5"/>
        <v>1.4333474085466246E-4</v>
      </c>
      <c r="Z34" s="470">
        <f t="shared" si="11"/>
        <v>1113</v>
      </c>
      <c r="AA34" s="468">
        <f t="shared" si="12"/>
        <v>2.1558319806924231E-3</v>
      </c>
    </row>
    <row r="35" spans="2:27">
      <c r="B35" s="131">
        <v>29</v>
      </c>
      <c r="C35" s="134" t="s">
        <v>237</v>
      </c>
      <c r="D35" s="136">
        <f t="shared" si="0"/>
        <v>1527</v>
      </c>
      <c r="E35" s="137">
        <f t="shared" si="1"/>
        <v>3.7003586706528118E-4</v>
      </c>
      <c r="F35" s="138">
        <f t="shared" si="6"/>
        <v>9216</v>
      </c>
      <c r="G35" s="139">
        <f t="shared" si="2"/>
        <v>2.2333009501464512E-3</v>
      </c>
      <c r="H35" s="140">
        <v>20</v>
      </c>
      <c r="I35" s="137">
        <f t="shared" si="13"/>
        <v>1.7581644762867566E-4</v>
      </c>
      <c r="J35" s="138">
        <f t="shared" si="17"/>
        <v>318</v>
      </c>
      <c r="K35" s="139">
        <f t="shared" si="14"/>
        <v>2.7954815172959429E-3</v>
      </c>
      <c r="L35" s="141">
        <v>17</v>
      </c>
      <c r="M35" s="137">
        <f t="shared" si="15"/>
        <v>1.4776312701544558E-4</v>
      </c>
      <c r="N35" s="142">
        <f t="shared" si="18"/>
        <v>449</v>
      </c>
      <c r="O35" s="143">
        <f t="shared" si="16"/>
        <v>3.9026849429373571E-3</v>
      </c>
      <c r="P35" s="140">
        <v>40</v>
      </c>
      <c r="Q35" s="137">
        <f t="shared" si="3"/>
        <v>7.0629574368527462E-5</v>
      </c>
      <c r="R35" s="142">
        <f t="shared" si="7"/>
        <v>249</v>
      </c>
      <c r="S35" s="144">
        <f t="shared" si="8"/>
        <v>4.3966910044408345E-4</v>
      </c>
      <c r="T35" s="141">
        <v>1354</v>
      </c>
      <c r="U35" s="145">
        <f t="shared" si="4"/>
        <v>4.8095810833563628E-4</v>
      </c>
      <c r="V35" s="142">
        <f t="shared" si="9"/>
        <v>6991</v>
      </c>
      <c r="W35" s="146">
        <f t="shared" si="10"/>
        <v>2.4832925667462582E-3</v>
      </c>
      <c r="X35" s="140">
        <v>96</v>
      </c>
      <c r="Y35" s="137">
        <f t="shared" si="5"/>
        <v>1.859477719195621E-4</v>
      </c>
      <c r="Z35" s="142">
        <f t="shared" si="11"/>
        <v>1209</v>
      </c>
      <c r="AA35" s="139">
        <f t="shared" si="12"/>
        <v>2.3417797526119853E-3</v>
      </c>
    </row>
    <row r="36" spans="2:27" s="477" customFormat="1">
      <c r="B36" s="131">
        <v>30</v>
      </c>
      <c r="C36" s="464" t="s">
        <v>238</v>
      </c>
      <c r="D36" s="465">
        <f t="shared" si="0"/>
        <v>623</v>
      </c>
      <c r="E36" s="466">
        <f t="shared" si="1"/>
        <v>1.509707565040407E-4</v>
      </c>
      <c r="F36" s="467">
        <f t="shared" si="6"/>
        <v>9839</v>
      </c>
      <c r="G36" s="468">
        <f t="shared" si="2"/>
        <v>2.3842717066504919E-3</v>
      </c>
      <c r="H36" s="473">
        <v>13</v>
      </c>
      <c r="I36" s="466">
        <f t="shared" si="13"/>
        <v>1.1428069095863918E-4</v>
      </c>
      <c r="J36" s="470">
        <f t="shared" si="17"/>
        <v>331</v>
      </c>
      <c r="K36" s="468">
        <f t="shared" si="14"/>
        <v>2.9097622082545822E-3</v>
      </c>
      <c r="L36" s="478">
        <v>58</v>
      </c>
      <c r="M36" s="466">
        <f t="shared" si="15"/>
        <v>5.0413302158210853E-4</v>
      </c>
      <c r="N36" s="470">
        <f t="shared" si="18"/>
        <v>507</v>
      </c>
      <c r="O36" s="472">
        <f t="shared" si="16"/>
        <v>4.4068179645194655E-3</v>
      </c>
      <c r="P36" s="469">
        <v>24</v>
      </c>
      <c r="Q36" s="463">
        <f t="shared" si="3"/>
        <v>4.237774462111648E-5</v>
      </c>
      <c r="R36" s="470">
        <f t="shared" si="7"/>
        <v>273</v>
      </c>
      <c r="S36" s="474">
        <f t="shared" si="8"/>
        <v>4.8204684506519992E-4</v>
      </c>
      <c r="T36" s="471">
        <v>417</v>
      </c>
      <c r="U36" s="475">
        <f t="shared" si="4"/>
        <v>1.4812373055831635E-4</v>
      </c>
      <c r="V36" s="470">
        <f t="shared" si="9"/>
        <v>7408</v>
      </c>
      <c r="W36" s="476">
        <f t="shared" si="10"/>
        <v>2.6314162973045743E-3</v>
      </c>
      <c r="X36" s="473">
        <v>111</v>
      </c>
      <c r="Y36" s="463">
        <f t="shared" si="5"/>
        <v>2.1500211128199368E-4</v>
      </c>
      <c r="Z36" s="470">
        <f t="shared" si="11"/>
        <v>1320</v>
      </c>
      <c r="AA36" s="468">
        <f t="shared" si="12"/>
        <v>2.5567818638939786E-3</v>
      </c>
    </row>
    <row r="37" spans="2:27">
      <c r="B37" s="131">
        <v>31</v>
      </c>
      <c r="C37" s="134" t="s">
        <v>239</v>
      </c>
      <c r="D37" s="136">
        <f t="shared" si="0"/>
        <v>711</v>
      </c>
      <c r="E37" s="137">
        <f t="shared" si="1"/>
        <v>1.7229567877106411E-4</v>
      </c>
      <c r="F37" s="138">
        <f t="shared" si="6"/>
        <v>10550</v>
      </c>
      <c r="G37" s="139">
        <f t="shared" si="2"/>
        <v>2.5565673854215563E-3</v>
      </c>
      <c r="H37" s="140">
        <v>13</v>
      </c>
      <c r="I37" s="137">
        <f t="shared" si="13"/>
        <v>1.1428069095863918E-4</v>
      </c>
      <c r="J37" s="138">
        <f t="shared" si="17"/>
        <v>344</v>
      </c>
      <c r="K37" s="139">
        <f t="shared" si="14"/>
        <v>3.0240428992132215E-3</v>
      </c>
      <c r="L37" s="141">
        <v>13</v>
      </c>
      <c r="M37" s="137">
        <f t="shared" si="15"/>
        <v>1.1299533242357604E-4</v>
      </c>
      <c r="N37" s="142">
        <f t="shared" si="18"/>
        <v>520</v>
      </c>
      <c r="O37" s="143">
        <f t="shared" si="16"/>
        <v>4.5198132969430415E-3</v>
      </c>
      <c r="P37" s="140">
        <v>13</v>
      </c>
      <c r="Q37" s="137">
        <f t="shared" si="3"/>
        <v>2.2954611669771424E-5</v>
      </c>
      <c r="R37" s="142">
        <f t="shared" si="7"/>
        <v>286</v>
      </c>
      <c r="S37" s="144">
        <f t="shared" si="8"/>
        <v>5.0500145673497139E-4</v>
      </c>
      <c r="T37" s="141">
        <v>583</v>
      </c>
      <c r="U37" s="145">
        <f t="shared" si="4"/>
        <v>2.0708905255515211E-4</v>
      </c>
      <c r="V37" s="142">
        <f t="shared" si="9"/>
        <v>7991</v>
      </c>
      <c r="W37" s="146">
        <f t="shared" si="10"/>
        <v>2.8385053498597265E-3</v>
      </c>
      <c r="X37" s="140">
        <v>89</v>
      </c>
      <c r="Y37" s="137">
        <f t="shared" si="5"/>
        <v>1.7238908021709401E-4</v>
      </c>
      <c r="Z37" s="142">
        <f t="shared" si="11"/>
        <v>1409</v>
      </c>
      <c r="AA37" s="139">
        <f t="shared" si="12"/>
        <v>2.7291709441110727E-3</v>
      </c>
    </row>
    <row r="38" spans="2:27" s="477" customFormat="1">
      <c r="B38" s="131">
        <v>32</v>
      </c>
      <c r="C38" s="464" t="s">
        <v>240</v>
      </c>
      <c r="D38" s="465">
        <f t="shared" si="0"/>
        <v>659</v>
      </c>
      <c r="E38" s="466">
        <f t="shared" si="1"/>
        <v>1.5969458834055029E-4</v>
      </c>
      <c r="F38" s="467">
        <f t="shared" si="6"/>
        <v>11209</v>
      </c>
      <c r="G38" s="468">
        <f t="shared" si="2"/>
        <v>2.7162619737621063E-3</v>
      </c>
      <c r="H38" s="469">
        <v>23</v>
      </c>
      <c r="I38" s="466">
        <f t="shared" si="13"/>
        <v>2.0218891477297702E-4</v>
      </c>
      <c r="J38" s="470">
        <f t="shared" si="17"/>
        <v>367</v>
      </c>
      <c r="K38" s="468">
        <f t="shared" si="14"/>
        <v>3.2262318139861983E-3</v>
      </c>
      <c r="L38" s="471">
        <v>35</v>
      </c>
      <c r="M38" s="466">
        <f t="shared" si="15"/>
        <v>3.0421820267885859E-4</v>
      </c>
      <c r="N38" s="470">
        <f t="shared" si="18"/>
        <v>555</v>
      </c>
      <c r="O38" s="472">
        <f t="shared" si="16"/>
        <v>4.8240314996219006E-3</v>
      </c>
      <c r="P38" s="473">
        <v>13</v>
      </c>
      <c r="Q38" s="463">
        <f t="shared" si="3"/>
        <v>2.2954611669771424E-5</v>
      </c>
      <c r="R38" s="470">
        <f t="shared" si="7"/>
        <v>299</v>
      </c>
      <c r="S38" s="474">
        <f t="shared" si="8"/>
        <v>5.2795606840474281E-4</v>
      </c>
      <c r="T38" s="471">
        <v>530</v>
      </c>
      <c r="U38" s="475">
        <f t="shared" si="4"/>
        <v>1.8826277505013829E-4</v>
      </c>
      <c r="V38" s="470">
        <f t="shared" si="9"/>
        <v>8521</v>
      </c>
      <c r="W38" s="476">
        <f t="shared" si="10"/>
        <v>3.0267681249098646E-3</v>
      </c>
      <c r="X38" s="473">
        <v>58</v>
      </c>
      <c r="Y38" s="463">
        <f t="shared" si="5"/>
        <v>1.1234344553473543E-4</v>
      </c>
      <c r="Z38" s="470">
        <f t="shared" si="11"/>
        <v>1467</v>
      </c>
      <c r="AA38" s="468">
        <f t="shared" si="12"/>
        <v>2.8415143896458081E-3</v>
      </c>
    </row>
    <row r="39" spans="2:27">
      <c r="B39" s="131">
        <v>33</v>
      </c>
      <c r="C39" s="147" t="s">
        <v>241</v>
      </c>
      <c r="D39" s="148">
        <f t="shared" si="0"/>
        <v>1837</v>
      </c>
      <c r="E39" s="149">
        <f t="shared" si="1"/>
        <v>4.451577523241136E-4</v>
      </c>
      <c r="F39" s="150">
        <f t="shared" si="6"/>
        <v>13046</v>
      </c>
      <c r="G39" s="151">
        <f t="shared" si="2"/>
        <v>3.1614197260862202E-3</v>
      </c>
      <c r="H39" s="152">
        <v>19</v>
      </c>
      <c r="I39" s="149">
        <f t="shared" si="13"/>
        <v>1.6702562524724187E-4</v>
      </c>
      <c r="J39" s="153">
        <f t="shared" si="17"/>
        <v>386</v>
      </c>
      <c r="K39" s="151">
        <f t="shared" si="14"/>
        <v>3.3932574392334402E-3</v>
      </c>
      <c r="L39" s="154">
        <v>47</v>
      </c>
      <c r="M39" s="149">
        <f t="shared" si="15"/>
        <v>4.0852158645446725E-4</v>
      </c>
      <c r="N39" s="153">
        <f t="shared" si="18"/>
        <v>602</v>
      </c>
      <c r="O39" s="155">
        <f t="shared" si="16"/>
        <v>5.2325530860763674E-3</v>
      </c>
      <c r="P39" s="135">
        <v>39</v>
      </c>
      <c r="Q39" s="137">
        <f t="shared" si="3"/>
        <v>6.8863835009314278E-5</v>
      </c>
      <c r="R39" s="153">
        <f t="shared" si="7"/>
        <v>338</v>
      </c>
      <c r="S39" s="156">
        <f t="shared" si="8"/>
        <v>5.9681990341405706E-4</v>
      </c>
      <c r="T39" s="157">
        <v>1497</v>
      </c>
      <c r="U39" s="145">
        <f t="shared" si="4"/>
        <v>5.3175353632086233E-4</v>
      </c>
      <c r="V39" s="153">
        <f t="shared" si="9"/>
        <v>10018</v>
      </c>
      <c r="W39" s="159">
        <f t="shared" si="10"/>
        <v>3.5585216612307271E-3</v>
      </c>
      <c r="X39" s="135">
        <v>235</v>
      </c>
      <c r="Y39" s="137">
        <f t="shared" si="5"/>
        <v>4.5518465001142806E-4</v>
      </c>
      <c r="Z39" s="153">
        <f t="shared" si="11"/>
        <v>1702</v>
      </c>
      <c r="AA39" s="151">
        <f t="shared" si="12"/>
        <v>3.2966990396572364E-3</v>
      </c>
    </row>
    <row r="40" spans="2:27" s="477" customFormat="1">
      <c r="B40" s="131">
        <v>34</v>
      </c>
      <c r="C40" s="464" t="s">
        <v>242</v>
      </c>
      <c r="D40" s="465">
        <f t="shared" si="0"/>
        <v>1059</v>
      </c>
      <c r="E40" s="466">
        <f t="shared" si="1"/>
        <v>2.5662605319065666E-4</v>
      </c>
      <c r="F40" s="467">
        <f t="shared" si="6"/>
        <v>14105</v>
      </c>
      <c r="G40" s="468">
        <f t="shared" si="2"/>
        <v>3.4180457792768767E-3</v>
      </c>
      <c r="H40" s="473">
        <v>28</v>
      </c>
      <c r="I40" s="466">
        <f t="shared" si="13"/>
        <v>2.4614302668014593E-4</v>
      </c>
      <c r="J40" s="470">
        <f t="shared" si="17"/>
        <v>414</v>
      </c>
      <c r="K40" s="468">
        <f t="shared" si="14"/>
        <v>3.639400465913586E-3</v>
      </c>
      <c r="L40" s="471">
        <v>68</v>
      </c>
      <c r="M40" s="466">
        <f t="shared" si="15"/>
        <v>5.9105250806178232E-4</v>
      </c>
      <c r="N40" s="470">
        <f t="shared" si="18"/>
        <v>670</v>
      </c>
      <c r="O40" s="472">
        <f t="shared" si="16"/>
        <v>5.8236055941381501E-3</v>
      </c>
      <c r="P40" s="473">
        <v>38</v>
      </c>
      <c r="Q40" s="463">
        <f t="shared" si="3"/>
        <v>6.7098095650101094E-5</v>
      </c>
      <c r="R40" s="470">
        <f t="shared" si="7"/>
        <v>376</v>
      </c>
      <c r="S40" s="474">
        <f t="shared" si="8"/>
        <v>6.639179990641581E-4</v>
      </c>
      <c r="T40" s="471">
        <v>786</v>
      </c>
      <c r="U40" s="475">
        <f t="shared" si="4"/>
        <v>2.7919724752718621E-4</v>
      </c>
      <c r="V40" s="470">
        <f t="shared" si="9"/>
        <v>10804</v>
      </c>
      <c r="W40" s="476">
        <f t="shared" si="10"/>
        <v>3.837718908757913E-3</v>
      </c>
      <c r="X40" s="473">
        <v>139</v>
      </c>
      <c r="Y40" s="463">
        <f t="shared" si="5"/>
        <v>2.6923687809186594E-4</v>
      </c>
      <c r="Z40" s="470">
        <f t="shared" si="11"/>
        <v>1841</v>
      </c>
      <c r="AA40" s="468">
        <f t="shared" si="12"/>
        <v>3.5659359177491021E-3</v>
      </c>
    </row>
    <row r="41" spans="2:27">
      <c r="B41" s="131">
        <v>35</v>
      </c>
      <c r="C41" s="147" t="s">
        <v>243</v>
      </c>
      <c r="D41" s="148">
        <f t="shared" si="0"/>
        <v>499</v>
      </c>
      <c r="E41" s="149">
        <f t="shared" si="1"/>
        <v>1.2092200240050772E-4</v>
      </c>
      <c r="F41" s="150">
        <f t="shared" si="6"/>
        <v>14604</v>
      </c>
      <c r="G41" s="151">
        <f t="shared" si="2"/>
        <v>3.5389677816773843E-3</v>
      </c>
      <c r="H41" s="135">
        <v>15</v>
      </c>
      <c r="I41" s="149">
        <f t="shared" si="13"/>
        <v>1.3186233572150675E-4</v>
      </c>
      <c r="J41" s="153">
        <f t="shared" si="17"/>
        <v>429</v>
      </c>
      <c r="K41" s="151">
        <f t="shared" si="14"/>
        <v>3.771262801635093E-3</v>
      </c>
      <c r="L41" s="157">
        <v>21</v>
      </c>
      <c r="M41" s="149">
        <f t="shared" si="15"/>
        <v>1.8253092160731515E-4</v>
      </c>
      <c r="N41" s="153">
        <f t="shared" si="18"/>
        <v>691</v>
      </c>
      <c r="O41" s="155">
        <f t="shared" si="16"/>
        <v>6.006136515745465E-3</v>
      </c>
      <c r="P41" s="135">
        <v>8</v>
      </c>
      <c r="Q41" s="137">
        <f t="shared" si="3"/>
        <v>1.4125914873705493E-5</v>
      </c>
      <c r="R41" s="153">
        <f t="shared" si="7"/>
        <v>384</v>
      </c>
      <c r="S41" s="156">
        <f t="shared" si="8"/>
        <v>6.7804391393786368E-4</v>
      </c>
      <c r="T41" s="157">
        <v>355</v>
      </c>
      <c r="U41" s="145">
        <f t="shared" si="4"/>
        <v>1.2610053800528131E-4</v>
      </c>
      <c r="V41" s="153">
        <f t="shared" si="9"/>
        <v>11159</v>
      </c>
      <c r="W41" s="159">
        <f t="shared" si="10"/>
        <v>3.9638194467631945E-3</v>
      </c>
      <c r="X41" s="135">
        <v>100</v>
      </c>
      <c r="Y41" s="137">
        <f t="shared" si="5"/>
        <v>1.9369559574954385E-4</v>
      </c>
      <c r="Z41" s="153">
        <f t="shared" si="11"/>
        <v>1941</v>
      </c>
      <c r="AA41" s="151">
        <f t="shared" si="12"/>
        <v>3.7596315134986462E-3</v>
      </c>
    </row>
    <row r="42" spans="2:27" s="477" customFormat="1">
      <c r="B42" s="131">
        <v>36</v>
      </c>
      <c r="C42" s="464" t="s">
        <v>244</v>
      </c>
      <c r="D42" s="465">
        <f t="shared" si="0"/>
        <v>867</v>
      </c>
      <c r="E42" s="466">
        <f t="shared" si="1"/>
        <v>2.1009895006260561E-4</v>
      </c>
      <c r="F42" s="467">
        <f t="shared" si="6"/>
        <v>15471</v>
      </c>
      <c r="G42" s="468">
        <f t="shared" si="2"/>
        <v>3.7490667317399899E-3</v>
      </c>
      <c r="H42" s="473">
        <v>17</v>
      </c>
      <c r="I42" s="466">
        <f t="shared" si="13"/>
        <v>1.494439804843743E-4</v>
      </c>
      <c r="J42" s="470">
        <f t="shared" si="17"/>
        <v>446</v>
      </c>
      <c r="K42" s="468">
        <f t="shared" si="14"/>
        <v>3.9207067821194676E-3</v>
      </c>
      <c r="L42" s="478">
        <v>41</v>
      </c>
      <c r="M42" s="466">
        <f t="shared" si="15"/>
        <v>3.5636989456666292E-4</v>
      </c>
      <c r="N42" s="470">
        <f t="shared" si="18"/>
        <v>732</v>
      </c>
      <c r="O42" s="472">
        <f t="shared" si="16"/>
        <v>6.3625064103121276E-3</v>
      </c>
      <c r="P42" s="469">
        <v>42</v>
      </c>
      <c r="Q42" s="463">
        <f t="shared" si="3"/>
        <v>7.4161053086953829E-5</v>
      </c>
      <c r="R42" s="470">
        <f t="shared" si="7"/>
        <v>426</v>
      </c>
      <c r="S42" s="474">
        <f t="shared" si="8"/>
        <v>7.5220496702481745E-4</v>
      </c>
      <c r="T42" s="471">
        <v>664</v>
      </c>
      <c r="U42" s="475">
        <f t="shared" si="4"/>
        <v>2.3586128798734306E-4</v>
      </c>
      <c r="V42" s="470">
        <f t="shared" si="9"/>
        <v>11823</v>
      </c>
      <c r="W42" s="476">
        <f t="shared" si="10"/>
        <v>4.1996807347505372E-3</v>
      </c>
      <c r="X42" s="473">
        <v>103</v>
      </c>
      <c r="Y42" s="463">
        <f t="shared" si="5"/>
        <v>1.9950646362203015E-4</v>
      </c>
      <c r="Z42" s="470">
        <f t="shared" si="11"/>
        <v>2044</v>
      </c>
      <c r="AA42" s="468">
        <f t="shared" si="12"/>
        <v>3.9591379771206766E-3</v>
      </c>
    </row>
    <row r="43" spans="2:27">
      <c r="B43" s="131">
        <v>37</v>
      </c>
      <c r="C43" s="147" t="s">
        <v>245</v>
      </c>
      <c r="D43" s="148">
        <f t="shared" si="0"/>
        <v>1164</v>
      </c>
      <c r="E43" s="149">
        <f t="shared" si="1"/>
        <v>2.8207056271380962E-4</v>
      </c>
      <c r="F43" s="150">
        <f t="shared" si="6"/>
        <v>16635</v>
      </c>
      <c r="G43" s="151">
        <f t="shared" si="2"/>
        <v>4.0311372944537996E-3</v>
      </c>
      <c r="H43" s="135">
        <v>27</v>
      </c>
      <c r="I43" s="149">
        <f t="shared" si="13"/>
        <v>2.3735220429871214E-4</v>
      </c>
      <c r="J43" s="153">
        <f t="shared" si="17"/>
        <v>473</v>
      </c>
      <c r="K43" s="151">
        <f t="shared" si="14"/>
        <v>4.1580589864181798E-3</v>
      </c>
      <c r="L43" s="157">
        <v>45</v>
      </c>
      <c r="M43" s="149">
        <f t="shared" si="15"/>
        <v>3.9113768915853244E-4</v>
      </c>
      <c r="N43" s="153">
        <f t="shared" si="18"/>
        <v>777</v>
      </c>
      <c r="O43" s="155">
        <f t="shared" si="16"/>
        <v>6.7536440994706605E-3</v>
      </c>
      <c r="P43" s="135">
        <v>34</v>
      </c>
      <c r="Q43" s="137">
        <f t="shared" si="3"/>
        <v>6.0035138213248345E-5</v>
      </c>
      <c r="R43" s="153">
        <f t="shared" si="7"/>
        <v>460</v>
      </c>
      <c r="S43" s="156">
        <f t="shared" si="8"/>
        <v>8.1224010523806576E-4</v>
      </c>
      <c r="T43" s="157">
        <v>888</v>
      </c>
      <c r="U43" s="145">
        <f t="shared" si="4"/>
        <v>3.1542895140476002E-4</v>
      </c>
      <c r="V43" s="153">
        <f t="shared" si="9"/>
        <v>12711</v>
      </c>
      <c r="W43" s="159">
        <f t="shared" si="10"/>
        <v>4.5151096861552973E-3</v>
      </c>
      <c r="X43" s="135">
        <v>170</v>
      </c>
      <c r="Y43" s="137">
        <f t="shared" si="5"/>
        <v>3.2928251277422453E-4</v>
      </c>
      <c r="Z43" s="153">
        <f t="shared" si="11"/>
        <v>2214</v>
      </c>
      <c r="AA43" s="151">
        <f t="shared" si="12"/>
        <v>4.2884204898949009E-3</v>
      </c>
    </row>
    <row r="44" spans="2:27" s="477" customFormat="1">
      <c r="B44" s="131">
        <v>38</v>
      </c>
      <c r="C44" s="464" t="s">
        <v>246</v>
      </c>
      <c r="D44" s="465">
        <f t="shared" si="0"/>
        <v>1040</v>
      </c>
      <c r="E44" s="466">
        <f t="shared" si="1"/>
        <v>2.5202180861027662E-4</v>
      </c>
      <c r="F44" s="467">
        <f t="shared" si="6"/>
        <v>17675</v>
      </c>
      <c r="G44" s="468">
        <f t="shared" si="2"/>
        <v>4.2831591030640763E-3</v>
      </c>
      <c r="H44" s="473">
        <v>62</v>
      </c>
      <c r="I44" s="466">
        <f t="shared" si="13"/>
        <v>5.4503098764889458E-4</v>
      </c>
      <c r="J44" s="470">
        <f t="shared" si="17"/>
        <v>535</v>
      </c>
      <c r="K44" s="468">
        <f t="shared" si="14"/>
        <v>4.7030899740670741E-3</v>
      </c>
      <c r="L44" s="471">
        <v>48</v>
      </c>
      <c r="M44" s="466">
        <f t="shared" si="15"/>
        <v>4.1721353510243463E-4</v>
      </c>
      <c r="N44" s="470">
        <f t="shared" si="18"/>
        <v>825</v>
      </c>
      <c r="O44" s="472">
        <f t="shared" si="16"/>
        <v>7.1708576345730947E-3</v>
      </c>
      <c r="P44" s="473">
        <v>16</v>
      </c>
      <c r="Q44" s="463">
        <f t="shared" si="3"/>
        <v>2.8251829747410985E-5</v>
      </c>
      <c r="R44" s="470">
        <f t="shared" si="7"/>
        <v>476</v>
      </c>
      <c r="S44" s="474">
        <f t="shared" si="8"/>
        <v>8.404919349854768E-4</v>
      </c>
      <c r="T44" s="471">
        <v>753</v>
      </c>
      <c r="U44" s="475">
        <f t="shared" si="4"/>
        <v>2.6747522568444177E-4</v>
      </c>
      <c r="V44" s="470">
        <f t="shared" si="9"/>
        <v>13464</v>
      </c>
      <c r="W44" s="476">
        <f t="shared" si="10"/>
        <v>4.7825849118397394E-3</v>
      </c>
      <c r="X44" s="473">
        <v>161</v>
      </c>
      <c r="Y44" s="463">
        <f t="shared" si="5"/>
        <v>3.1184990915676561E-4</v>
      </c>
      <c r="Z44" s="470">
        <f t="shared" si="11"/>
        <v>2375</v>
      </c>
      <c r="AA44" s="468">
        <f t="shared" si="12"/>
        <v>4.6002703990516668E-3</v>
      </c>
    </row>
    <row r="45" spans="2:27">
      <c r="B45" s="131">
        <v>39</v>
      </c>
      <c r="C45" s="134" t="s">
        <v>247</v>
      </c>
      <c r="D45" s="136">
        <f t="shared" si="0"/>
        <v>1028</v>
      </c>
      <c r="E45" s="137">
        <f t="shared" si="1"/>
        <v>2.4911386466477345E-4</v>
      </c>
      <c r="F45" s="138">
        <f t="shared" si="6"/>
        <v>18703</v>
      </c>
      <c r="G45" s="139">
        <f t="shared" si="2"/>
        <v>4.5322729677288497E-3</v>
      </c>
      <c r="H45" s="140">
        <v>39</v>
      </c>
      <c r="I45" s="137">
        <f t="shared" si="13"/>
        <v>3.4284207287591753E-4</v>
      </c>
      <c r="J45" s="138">
        <f t="shared" si="17"/>
        <v>574</v>
      </c>
      <c r="K45" s="139">
        <f t="shared" si="14"/>
        <v>5.0459320469429915E-3</v>
      </c>
      <c r="L45" s="141">
        <v>55</v>
      </c>
      <c r="M45" s="137">
        <f t="shared" si="15"/>
        <v>4.7805717563820634E-4</v>
      </c>
      <c r="N45" s="142">
        <f t="shared" si="18"/>
        <v>880</v>
      </c>
      <c r="O45" s="143">
        <f t="shared" si="16"/>
        <v>7.6489148102113014E-3</v>
      </c>
      <c r="P45" s="140">
        <v>29</v>
      </c>
      <c r="Q45" s="137">
        <f t="shared" si="3"/>
        <v>5.1206441417182412E-5</v>
      </c>
      <c r="R45" s="142">
        <f t="shared" si="7"/>
        <v>505</v>
      </c>
      <c r="S45" s="144">
        <f t="shared" si="8"/>
        <v>8.9169837640265916E-4</v>
      </c>
      <c r="T45" s="141">
        <v>775</v>
      </c>
      <c r="U45" s="145">
        <f t="shared" si="4"/>
        <v>2.7528990691293804E-4</v>
      </c>
      <c r="V45" s="142">
        <f t="shared" si="9"/>
        <v>14239</v>
      </c>
      <c r="W45" s="146">
        <f t="shared" si="10"/>
        <v>5.0578748187526772E-3</v>
      </c>
      <c r="X45" s="140">
        <v>130</v>
      </c>
      <c r="Y45" s="137">
        <f t="shared" si="5"/>
        <v>2.5180427447440702E-4</v>
      </c>
      <c r="Z45" s="142">
        <f t="shared" si="11"/>
        <v>2505</v>
      </c>
      <c r="AA45" s="139">
        <f t="shared" si="12"/>
        <v>4.8520746735260731E-3</v>
      </c>
    </row>
    <row r="46" spans="2:27" s="477" customFormat="1">
      <c r="B46" s="131">
        <v>40</v>
      </c>
      <c r="C46" s="464" t="s">
        <v>248</v>
      </c>
      <c r="D46" s="465">
        <f t="shared" si="0"/>
        <v>930</v>
      </c>
      <c r="E46" s="466">
        <f t="shared" si="1"/>
        <v>2.2536565577649736E-4</v>
      </c>
      <c r="F46" s="467">
        <f t="shared" si="6"/>
        <v>19633</v>
      </c>
      <c r="G46" s="468">
        <f t="shared" si="2"/>
        <v>4.757638623505347E-3</v>
      </c>
      <c r="H46" s="473">
        <v>21</v>
      </c>
      <c r="I46" s="466">
        <f t="shared" si="13"/>
        <v>1.8460727001010945E-4</v>
      </c>
      <c r="J46" s="470">
        <f t="shared" si="17"/>
        <v>595</v>
      </c>
      <c r="K46" s="468">
        <f t="shared" si="14"/>
        <v>5.2305393169531011E-3</v>
      </c>
      <c r="L46" s="471">
        <v>30</v>
      </c>
      <c r="M46" s="466">
        <f t="shared" si="15"/>
        <v>2.6075845943902164E-4</v>
      </c>
      <c r="N46" s="470">
        <f t="shared" si="18"/>
        <v>910</v>
      </c>
      <c r="O46" s="472">
        <f t="shared" si="16"/>
        <v>7.9096732696503236E-3</v>
      </c>
      <c r="P46" s="473">
        <v>19</v>
      </c>
      <c r="Q46" s="463">
        <f t="shared" si="3"/>
        <v>3.3549047825050547E-5</v>
      </c>
      <c r="R46" s="470">
        <f t="shared" si="7"/>
        <v>524</v>
      </c>
      <c r="S46" s="474">
        <f t="shared" si="8"/>
        <v>9.2524742422770974E-4</v>
      </c>
      <c r="T46" s="471">
        <v>714</v>
      </c>
      <c r="U46" s="475">
        <f t="shared" si="4"/>
        <v>2.5362192714301648E-4</v>
      </c>
      <c r="V46" s="470">
        <f t="shared" si="9"/>
        <v>14953</v>
      </c>
      <c r="W46" s="476">
        <f t="shared" si="10"/>
        <v>5.3114967458956939E-3</v>
      </c>
      <c r="X46" s="473">
        <v>146</v>
      </c>
      <c r="Y46" s="463">
        <f t="shared" si="5"/>
        <v>2.8279556979433402E-4</v>
      </c>
      <c r="Z46" s="470">
        <f t="shared" si="11"/>
        <v>2651</v>
      </c>
      <c r="AA46" s="468">
        <f t="shared" si="12"/>
        <v>5.1348702433204078E-3</v>
      </c>
    </row>
    <row r="47" spans="2:27">
      <c r="B47" s="131">
        <v>41</v>
      </c>
      <c r="C47" s="134" t="s">
        <v>249</v>
      </c>
      <c r="D47" s="136">
        <f t="shared" si="0"/>
        <v>2196</v>
      </c>
      <c r="E47" s="137">
        <f t="shared" si="1"/>
        <v>5.3215374202708414E-4</v>
      </c>
      <c r="F47" s="138">
        <f t="shared" si="6"/>
        <v>21829</v>
      </c>
      <c r="G47" s="139">
        <f t="shared" si="2"/>
        <v>5.2897923655324313E-3</v>
      </c>
      <c r="H47" s="140">
        <v>87</v>
      </c>
      <c r="I47" s="137">
        <f t="shared" si="13"/>
        <v>7.648015471847391E-4</v>
      </c>
      <c r="J47" s="138">
        <f t="shared" si="17"/>
        <v>682</v>
      </c>
      <c r="K47" s="139">
        <f t="shared" si="14"/>
        <v>5.9953408641378403E-3</v>
      </c>
      <c r="L47" s="141">
        <v>95</v>
      </c>
      <c r="M47" s="137">
        <f t="shared" si="15"/>
        <v>8.2573512155690188E-4</v>
      </c>
      <c r="N47" s="142">
        <f t="shared" si="18"/>
        <v>1005</v>
      </c>
      <c r="O47" s="143">
        <f t="shared" si="16"/>
        <v>8.7354083912072247E-3</v>
      </c>
      <c r="P47" s="140">
        <v>140</v>
      </c>
      <c r="Q47" s="137">
        <f t="shared" si="3"/>
        <v>2.4720351028984612E-4</v>
      </c>
      <c r="R47" s="142">
        <f t="shared" si="7"/>
        <v>664</v>
      </c>
      <c r="S47" s="144">
        <f t="shared" si="8"/>
        <v>1.1724509345175558E-3</v>
      </c>
      <c r="T47" s="141">
        <v>1506</v>
      </c>
      <c r="U47" s="145">
        <f t="shared" si="4"/>
        <v>5.3495045136888353E-4</v>
      </c>
      <c r="V47" s="142">
        <f t="shared" si="9"/>
        <v>16459</v>
      </c>
      <c r="W47" s="146">
        <f t="shared" si="10"/>
        <v>5.8464471972645773E-3</v>
      </c>
      <c r="X47" s="140">
        <v>368</v>
      </c>
      <c r="Y47" s="137">
        <f t="shared" si="5"/>
        <v>7.1279979235832139E-4</v>
      </c>
      <c r="Z47" s="142">
        <f t="shared" si="11"/>
        <v>3019</v>
      </c>
      <c r="AA47" s="139">
        <f t="shared" si="12"/>
        <v>5.8476700356787283E-3</v>
      </c>
    </row>
    <row r="48" spans="2:27" s="477" customFormat="1">
      <c r="B48" s="131">
        <v>42</v>
      </c>
      <c r="C48" s="464" t="s">
        <v>250</v>
      </c>
      <c r="D48" s="465">
        <f t="shared" si="0"/>
        <v>3874</v>
      </c>
      <c r="E48" s="466">
        <f t="shared" si="1"/>
        <v>9.3878123707328046E-4</v>
      </c>
      <c r="F48" s="467">
        <f t="shared" si="6"/>
        <v>25703</v>
      </c>
      <c r="G48" s="468">
        <f t="shared" si="2"/>
        <v>6.2285736026057113E-3</v>
      </c>
      <c r="H48" s="469">
        <v>634</v>
      </c>
      <c r="I48" s="466">
        <f t="shared" si="13"/>
        <v>5.5733813898290185E-3</v>
      </c>
      <c r="J48" s="470">
        <f t="shared" si="17"/>
        <v>1316</v>
      </c>
      <c r="K48" s="468">
        <f t="shared" si="14"/>
        <v>1.1568722253966858E-2</v>
      </c>
      <c r="L48" s="471">
        <v>163</v>
      </c>
      <c r="M48" s="466">
        <f t="shared" si="15"/>
        <v>1.4167876296186843E-3</v>
      </c>
      <c r="N48" s="470">
        <f t="shared" si="18"/>
        <v>1168</v>
      </c>
      <c r="O48" s="472">
        <f t="shared" si="16"/>
        <v>1.0152196020825909E-2</v>
      </c>
      <c r="P48" s="473">
        <v>52</v>
      </c>
      <c r="Q48" s="463">
        <f t="shared" si="3"/>
        <v>9.1818446679085695E-5</v>
      </c>
      <c r="R48" s="470">
        <f t="shared" si="7"/>
        <v>716</v>
      </c>
      <c r="S48" s="474">
        <f t="shared" si="8"/>
        <v>1.2642693811966415E-3</v>
      </c>
      <c r="T48" s="471">
        <v>2733</v>
      </c>
      <c r="U48" s="475">
        <f t="shared" si="4"/>
        <v>9.7079653624910925E-4</v>
      </c>
      <c r="V48" s="470">
        <f t="shared" si="9"/>
        <v>19192</v>
      </c>
      <c r="W48" s="476">
        <f t="shared" si="10"/>
        <v>6.817243733513687E-3</v>
      </c>
      <c r="X48" s="473">
        <v>292</v>
      </c>
      <c r="Y48" s="463">
        <f t="shared" si="5"/>
        <v>5.6559113958866804E-4</v>
      </c>
      <c r="Z48" s="470">
        <f t="shared" si="11"/>
        <v>3311</v>
      </c>
      <c r="AA48" s="468">
        <f t="shared" si="12"/>
        <v>6.4132611752673969E-3</v>
      </c>
    </row>
    <row r="49" spans="2:27">
      <c r="B49" s="131">
        <v>43</v>
      </c>
      <c r="C49" s="147" t="s">
        <v>251</v>
      </c>
      <c r="D49" s="148">
        <f t="shared" si="0"/>
        <v>3517</v>
      </c>
      <c r="E49" s="149">
        <f t="shared" si="1"/>
        <v>8.5226990469456049E-4</v>
      </c>
      <c r="F49" s="150">
        <f t="shared" si="6"/>
        <v>29220</v>
      </c>
      <c r="G49" s="151">
        <f t="shared" si="2"/>
        <v>7.080843507300272E-3</v>
      </c>
      <c r="H49" s="152">
        <v>28</v>
      </c>
      <c r="I49" s="149">
        <f t="shared" si="13"/>
        <v>2.4614302668014593E-4</v>
      </c>
      <c r="J49" s="153">
        <f t="shared" si="17"/>
        <v>1344</v>
      </c>
      <c r="K49" s="151">
        <f t="shared" si="14"/>
        <v>1.1814865280647005E-2</v>
      </c>
      <c r="L49" s="154">
        <v>74</v>
      </c>
      <c r="M49" s="149">
        <f t="shared" si="15"/>
        <v>6.432041999495867E-4</v>
      </c>
      <c r="N49" s="153">
        <f t="shared" si="18"/>
        <v>1242</v>
      </c>
      <c r="O49" s="155">
        <f t="shared" si="16"/>
        <v>1.0795400220775495E-2</v>
      </c>
      <c r="P49" s="135">
        <v>29</v>
      </c>
      <c r="Q49" s="137">
        <f t="shared" si="3"/>
        <v>5.1206441417182412E-5</v>
      </c>
      <c r="R49" s="153">
        <f t="shared" si="7"/>
        <v>745</v>
      </c>
      <c r="S49" s="156">
        <f t="shared" si="8"/>
        <v>1.315475822613824E-3</v>
      </c>
      <c r="T49" s="157">
        <v>3160</v>
      </c>
      <c r="U49" s="145">
        <f t="shared" si="4"/>
        <v>1.1224723946385603E-3</v>
      </c>
      <c r="V49" s="153">
        <f t="shared" si="9"/>
        <v>22352</v>
      </c>
      <c r="W49" s="159">
        <f t="shared" si="10"/>
        <v>7.9397161281522469E-3</v>
      </c>
      <c r="X49" s="135">
        <v>226</v>
      </c>
      <c r="Y49" s="137">
        <f t="shared" si="5"/>
        <v>4.3775204639396909E-4</v>
      </c>
      <c r="Z49" s="153">
        <f t="shared" si="11"/>
        <v>3537</v>
      </c>
      <c r="AA49" s="151">
        <f t="shared" si="12"/>
        <v>6.8510132216613659E-3</v>
      </c>
    </row>
    <row r="50" spans="2:27" s="477" customFormat="1">
      <c r="B50" s="131">
        <v>44</v>
      </c>
      <c r="C50" s="464" t="s">
        <v>252</v>
      </c>
      <c r="D50" s="465">
        <f t="shared" si="0"/>
        <v>1180</v>
      </c>
      <c r="E50" s="466">
        <f t="shared" si="1"/>
        <v>2.8594782130781385E-4</v>
      </c>
      <c r="F50" s="467">
        <f t="shared" si="6"/>
        <v>30400</v>
      </c>
      <c r="G50" s="468">
        <f t="shared" si="2"/>
        <v>7.3667913286080862E-3</v>
      </c>
      <c r="H50" s="473">
        <v>17</v>
      </c>
      <c r="I50" s="466">
        <f t="shared" si="13"/>
        <v>1.494439804843743E-4</v>
      </c>
      <c r="J50" s="470">
        <f t="shared" si="17"/>
        <v>1361</v>
      </c>
      <c r="K50" s="468">
        <f t="shared" si="14"/>
        <v>1.1964309261131378E-2</v>
      </c>
      <c r="L50" s="471">
        <v>35</v>
      </c>
      <c r="M50" s="466">
        <f t="shared" si="15"/>
        <v>3.0421820267885859E-4</v>
      </c>
      <c r="N50" s="470">
        <f t="shared" si="18"/>
        <v>1277</v>
      </c>
      <c r="O50" s="472">
        <f t="shared" si="16"/>
        <v>1.1099618423454354E-2</v>
      </c>
      <c r="P50" s="473">
        <v>40</v>
      </c>
      <c r="Q50" s="463">
        <f t="shared" si="3"/>
        <v>7.0629574368527462E-5</v>
      </c>
      <c r="R50" s="470">
        <f t="shared" si="7"/>
        <v>785</v>
      </c>
      <c r="S50" s="474">
        <f t="shared" si="8"/>
        <v>1.3861053969823514E-3</v>
      </c>
      <c r="T50" s="471">
        <v>901</v>
      </c>
      <c r="U50" s="475">
        <f t="shared" si="4"/>
        <v>3.2004671758523509E-4</v>
      </c>
      <c r="V50" s="470">
        <f t="shared" si="9"/>
        <v>23253</v>
      </c>
      <c r="W50" s="476">
        <f t="shared" si="10"/>
        <v>8.2597628457374821E-3</v>
      </c>
      <c r="X50" s="473">
        <v>187</v>
      </c>
      <c r="Y50" s="463">
        <f t="shared" si="5"/>
        <v>3.62210764051647E-4</v>
      </c>
      <c r="Z50" s="470">
        <f t="shared" si="11"/>
        <v>3724</v>
      </c>
      <c r="AA50" s="468">
        <f t="shared" si="12"/>
        <v>7.2132239857130125E-3</v>
      </c>
    </row>
    <row r="51" spans="2:27">
      <c r="B51" s="131">
        <v>45</v>
      </c>
      <c r="C51" s="147" t="s">
        <v>253</v>
      </c>
      <c r="D51" s="148">
        <f t="shared" si="0"/>
        <v>2115</v>
      </c>
      <c r="E51" s="149">
        <f t="shared" si="1"/>
        <v>5.1252512039493751E-4</v>
      </c>
      <c r="F51" s="150">
        <f t="shared" si="6"/>
        <v>32515</v>
      </c>
      <c r="G51" s="151">
        <f t="shared" si="2"/>
        <v>7.8793164490030231E-3</v>
      </c>
      <c r="H51" s="135">
        <v>35</v>
      </c>
      <c r="I51" s="149">
        <f t="shared" si="13"/>
        <v>3.0767878335018239E-4</v>
      </c>
      <c r="J51" s="153">
        <f t="shared" si="17"/>
        <v>1396</v>
      </c>
      <c r="K51" s="151">
        <f t="shared" si="14"/>
        <v>1.2271988044481562E-2</v>
      </c>
      <c r="L51" s="157">
        <v>60</v>
      </c>
      <c r="M51" s="149">
        <f t="shared" si="15"/>
        <v>5.2151691887804329E-4</v>
      </c>
      <c r="N51" s="153">
        <f t="shared" si="18"/>
        <v>1337</v>
      </c>
      <c r="O51" s="155">
        <f t="shared" si="16"/>
        <v>1.1621135342332398E-2</v>
      </c>
      <c r="P51" s="135">
        <v>51</v>
      </c>
      <c r="Q51" s="137">
        <f t="shared" si="3"/>
        <v>9.0052707319872511E-5</v>
      </c>
      <c r="R51" s="153">
        <f t="shared" si="7"/>
        <v>836</v>
      </c>
      <c r="S51" s="156">
        <f t="shared" si="8"/>
        <v>1.476158104302224E-3</v>
      </c>
      <c r="T51" s="157">
        <v>1771</v>
      </c>
      <c r="U51" s="145">
        <f t="shared" si="4"/>
        <v>6.2908183889395265E-4</v>
      </c>
      <c r="V51" s="153">
        <f t="shared" si="9"/>
        <v>25024</v>
      </c>
      <c r="W51" s="159">
        <f t="shared" si="10"/>
        <v>8.8888446846314348E-3</v>
      </c>
      <c r="X51" s="135">
        <v>198</v>
      </c>
      <c r="Y51" s="137">
        <f t="shared" si="5"/>
        <v>3.8351727958409681E-4</v>
      </c>
      <c r="Z51" s="153">
        <f t="shared" si="11"/>
        <v>3922</v>
      </c>
      <c r="AA51" s="151">
        <f t="shared" si="12"/>
        <v>7.5967412652971095E-3</v>
      </c>
    </row>
    <row r="52" spans="2:27" s="477" customFormat="1">
      <c r="B52" s="131">
        <v>46</v>
      </c>
      <c r="C52" s="464" t="s">
        <v>254</v>
      </c>
      <c r="D52" s="465">
        <f t="shared" si="0"/>
        <v>2083</v>
      </c>
      <c r="E52" s="466">
        <f t="shared" si="1"/>
        <v>5.0477060320692905E-4</v>
      </c>
      <c r="F52" s="467">
        <f t="shared" si="6"/>
        <v>34598</v>
      </c>
      <c r="G52" s="468">
        <f t="shared" si="2"/>
        <v>8.3840870522099518E-3</v>
      </c>
      <c r="H52" s="473">
        <v>31</v>
      </c>
      <c r="I52" s="466">
        <f t="shared" si="13"/>
        <v>2.7251549382444729E-4</v>
      </c>
      <c r="J52" s="470">
        <f t="shared" si="17"/>
        <v>1427</v>
      </c>
      <c r="K52" s="468">
        <f t="shared" si="14"/>
        <v>1.2544503538306009E-2</v>
      </c>
      <c r="L52" s="478">
        <v>80</v>
      </c>
      <c r="M52" s="466">
        <f t="shared" si="15"/>
        <v>6.9535589183739098E-4</v>
      </c>
      <c r="N52" s="470">
        <f t="shared" si="18"/>
        <v>1417</v>
      </c>
      <c r="O52" s="472">
        <f t="shared" si="16"/>
        <v>1.2316491234169788E-2</v>
      </c>
      <c r="P52" s="469">
        <v>99</v>
      </c>
      <c r="Q52" s="463">
        <f t="shared" si="3"/>
        <v>1.7480819656210547E-4</v>
      </c>
      <c r="R52" s="470">
        <f t="shared" si="7"/>
        <v>935</v>
      </c>
      <c r="S52" s="474">
        <f t="shared" si="8"/>
        <v>1.6509663008643293E-3</v>
      </c>
      <c r="T52" s="471">
        <v>1681</v>
      </c>
      <c r="U52" s="475">
        <f t="shared" si="4"/>
        <v>5.9711268841374052E-4</v>
      </c>
      <c r="V52" s="470">
        <f t="shared" si="9"/>
        <v>26705</v>
      </c>
      <c r="W52" s="476">
        <f t="shared" si="10"/>
        <v>9.4859573730451761E-3</v>
      </c>
      <c r="X52" s="473">
        <v>192</v>
      </c>
      <c r="Y52" s="463">
        <f t="shared" si="5"/>
        <v>3.718955438391242E-4</v>
      </c>
      <c r="Z52" s="470">
        <f t="shared" si="11"/>
        <v>4114</v>
      </c>
      <c r="AA52" s="468">
        <f t="shared" si="12"/>
        <v>7.9686368091362331E-3</v>
      </c>
    </row>
    <row r="53" spans="2:27">
      <c r="B53" s="131">
        <v>47</v>
      </c>
      <c r="C53" s="147" t="s">
        <v>255</v>
      </c>
      <c r="D53" s="148">
        <f t="shared" si="0"/>
        <v>1762</v>
      </c>
      <c r="E53" s="149">
        <f t="shared" si="1"/>
        <v>4.2698310266471866E-4</v>
      </c>
      <c r="F53" s="150">
        <f t="shared" si="6"/>
        <v>36360</v>
      </c>
      <c r="G53" s="151">
        <f t="shared" si="2"/>
        <v>8.8110701548746711E-3</v>
      </c>
      <c r="H53" s="135">
        <v>53</v>
      </c>
      <c r="I53" s="149">
        <f t="shared" si="13"/>
        <v>4.659135862159905E-4</v>
      </c>
      <c r="J53" s="153">
        <f t="shared" si="17"/>
        <v>1480</v>
      </c>
      <c r="K53" s="151">
        <f t="shared" si="14"/>
        <v>1.3010417124521998E-2</v>
      </c>
      <c r="L53" s="157">
        <v>98</v>
      </c>
      <c r="M53" s="149">
        <f t="shared" si="15"/>
        <v>8.5181096750080402E-4</v>
      </c>
      <c r="N53" s="153">
        <f t="shared" si="18"/>
        <v>1515</v>
      </c>
      <c r="O53" s="155">
        <f t="shared" si="16"/>
        <v>1.3168302201670593E-2</v>
      </c>
      <c r="P53" s="135">
        <v>34</v>
      </c>
      <c r="Q53" s="137">
        <f t="shared" si="3"/>
        <v>6.0035138213248345E-5</v>
      </c>
      <c r="R53" s="153">
        <f t="shared" si="7"/>
        <v>969</v>
      </c>
      <c r="S53" s="156">
        <f t="shared" si="8"/>
        <v>1.7110014390775777E-3</v>
      </c>
      <c r="T53" s="157">
        <v>1299</v>
      </c>
      <c r="U53" s="145">
        <f t="shared" si="4"/>
        <v>4.6142140526439555E-4</v>
      </c>
      <c r="V53" s="153">
        <f t="shared" si="9"/>
        <v>28004</v>
      </c>
      <c r="W53" s="159">
        <f t="shared" si="10"/>
        <v>9.9473787783095711E-3</v>
      </c>
      <c r="X53" s="135">
        <v>278</v>
      </c>
      <c r="Y53" s="137">
        <f t="shared" si="5"/>
        <v>5.3847375618373188E-4</v>
      </c>
      <c r="Z53" s="153">
        <f t="shared" si="11"/>
        <v>4392</v>
      </c>
      <c r="AA53" s="151">
        <f t="shared" si="12"/>
        <v>8.5071105653199662E-3</v>
      </c>
    </row>
    <row r="54" spans="2:27" s="477" customFormat="1">
      <c r="B54" s="131">
        <v>48</v>
      </c>
      <c r="C54" s="464" t="s">
        <v>256</v>
      </c>
      <c r="D54" s="465">
        <f t="shared" si="0"/>
        <v>1380</v>
      </c>
      <c r="E54" s="466">
        <f t="shared" si="1"/>
        <v>3.3441355373286705E-4</v>
      </c>
      <c r="F54" s="467">
        <f t="shared" si="6"/>
        <v>37740</v>
      </c>
      <c r="G54" s="468">
        <f t="shared" si="2"/>
        <v>9.1454837086075384E-3</v>
      </c>
      <c r="H54" s="473">
        <v>30</v>
      </c>
      <c r="I54" s="466">
        <f t="shared" si="13"/>
        <v>2.6372467144301351E-4</v>
      </c>
      <c r="J54" s="470">
        <f t="shared" si="17"/>
        <v>1510</v>
      </c>
      <c r="K54" s="468">
        <f t="shared" si="14"/>
        <v>1.3274141795965012E-2</v>
      </c>
      <c r="L54" s="471">
        <v>62</v>
      </c>
      <c r="M54" s="466">
        <f t="shared" si="15"/>
        <v>5.3890081617397805E-4</v>
      </c>
      <c r="N54" s="470">
        <f t="shared" si="18"/>
        <v>1577</v>
      </c>
      <c r="O54" s="472">
        <f t="shared" si="16"/>
        <v>1.3707203017844571E-2</v>
      </c>
      <c r="P54" s="473">
        <v>43</v>
      </c>
      <c r="Q54" s="463">
        <f t="shared" si="3"/>
        <v>7.5926792446167027E-5</v>
      </c>
      <c r="R54" s="470">
        <f t="shared" si="7"/>
        <v>1012</v>
      </c>
      <c r="S54" s="474">
        <f t="shared" si="8"/>
        <v>1.7869282315237447E-3</v>
      </c>
      <c r="T54" s="471">
        <v>976</v>
      </c>
      <c r="U54" s="475">
        <f t="shared" si="4"/>
        <v>3.4668767631874524E-4</v>
      </c>
      <c r="V54" s="470">
        <f t="shared" si="9"/>
        <v>28980</v>
      </c>
      <c r="W54" s="476">
        <f t="shared" si="10"/>
        <v>1.0294066454628315E-2</v>
      </c>
      <c r="X54" s="473">
        <v>269</v>
      </c>
      <c r="Y54" s="463">
        <f t="shared" si="5"/>
        <v>5.2104115256627296E-4</v>
      </c>
      <c r="Z54" s="470">
        <f t="shared" si="11"/>
        <v>4661</v>
      </c>
      <c r="AA54" s="468">
        <f t="shared" si="12"/>
        <v>9.0281517178862382E-3</v>
      </c>
    </row>
    <row r="55" spans="2:27">
      <c r="B55" s="131">
        <v>49</v>
      </c>
      <c r="C55" s="134" t="s">
        <v>257</v>
      </c>
      <c r="D55" s="136">
        <f t="shared" si="0"/>
        <v>3066</v>
      </c>
      <c r="E55" s="137">
        <f t="shared" si="1"/>
        <v>7.4297967807606551E-4</v>
      </c>
      <c r="F55" s="138">
        <f t="shared" si="6"/>
        <v>40806</v>
      </c>
      <c r="G55" s="139">
        <f t="shared" si="2"/>
        <v>9.8884633866836037E-3</v>
      </c>
      <c r="H55" s="140">
        <v>279</v>
      </c>
      <c r="I55" s="137">
        <f t="shared" si="13"/>
        <v>2.4526394444200255E-3</v>
      </c>
      <c r="J55" s="138">
        <f t="shared" si="17"/>
        <v>1789</v>
      </c>
      <c r="K55" s="139">
        <f t="shared" si="14"/>
        <v>1.5726781240385037E-2</v>
      </c>
      <c r="L55" s="141">
        <v>110</v>
      </c>
      <c r="M55" s="137">
        <f t="shared" si="15"/>
        <v>9.5611435127641268E-4</v>
      </c>
      <c r="N55" s="142">
        <f t="shared" si="18"/>
        <v>1687</v>
      </c>
      <c r="O55" s="143">
        <f t="shared" si="16"/>
        <v>1.4663317369120982E-2</v>
      </c>
      <c r="P55" s="140">
        <v>72</v>
      </c>
      <c r="Q55" s="137">
        <f t="shared" si="3"/>
        <v>1.2713323386334943E-4</v>
      </c>
      <c r="R55" s="142">
        <f t="shared" si="7"/>
        <v>1084</v>
      </c>
      <c r="S55" s="144">
        <f t="shared" si="8"/>
        <v>1.9140614653870942E-3</v>
      </c>
      <c r="T55" s="141">
        <v>2217</v>
      </c>
      <c r="U55" s="145">
        <f t="shared" si="4"/>
        <v>7.875067401625596E-4</v>
      </c>
      <c r="V55" s="142">
        <f t="shared" si="9"/>
        <v>31197</v>
      </c>
      <c r="W55" s="146">
        <f t="shared" si="10"/>
        <v>1.1081573194790875E-2</v>
      </c>
      <c r="X55" s="140">
        <v>388</v>
      </c>
      <c r="Y55" s="137">
        <f t="shared" si="5"/>
        <v>7.5153891150823017E-4</v>
      </c>
      <c r="Z55" s="142">
        <f t="shared" si="11"/>
        <v>5049</v>
      </c>
      <c r="AA55" s="139">
        <f t="shared" si="12"/>
        <v>9.7796906293944694E-3</v>
      </c>
    </row>
    <row r="56" spans="2:27" s="477" customFormat="1">
      <c r="B56" s="131">
        <v>50</v>
      </c>
      <c r="C56" s="464" t="s">
        <v>258</v>
      </c>
      <c r="D56" s="465">
        <f t="shared" si="0"/>
        <v>2809</v>
      </c>
      <c r="E56" s="466">
        <f t="shared" si="1"/>
        <v>6.8070121190987216E-4</v>
      </c>
      <c r="F56" s="467">
        <f t="shared" si="6"/>
        <v>43615</v>
      </c>
      <c r="G56" s="468">
        <f t="shared" si="2"/>
        <v>1.0569164598593476E-2</v>
      </c>
      <c r="H56" s="469">
        <v>65</v>
      </c>
      <c r="I56" s="466">
        <f t="shared" si="13"/>
        <v>5.7140345479319589E-4</v>
      </c>
      <c r="J56" s="470">
        <f t="shared" si="17"/>
        <v>1854</v>
      </c>
      <c r="K56" s="468">
        <f t="shared" si="14"/>
        <v>1.6298184695178235E-2</v>
      </c>
      <c r="L56" s="471">
        <v>109</v>
      </c>
      <c r="M56" s="466">
        <f t="shared" si="15"/>
        <v>9.474224026284453E-4</v>
      </c>
      <c r="N56" s="470">
        <f t="shared" si="18"/>
        <v>1796</v>
      </c>
      <c r="O56" s="472">
        <f t="shared" si="16"/>
        <v>1.5610739771749428E-2</v>
      </c>
      <c r="P56" s="473">
        <v>78</v>
      </c>
      <c r="Q56" s="463">
        <f t="shared" si="3"/>
        <v>1.3772767001862856E-4</v>
      </c>
      <c r="R56" s="470">
        <f t="shared" si="7"/>
        <v>1162</v>
      </c>
      <c r="S56" s="474">
        <f t="shared" si="8"/>
        <v>2.0517891354057227E-3</v>
      </c>
      <c r="T56" s="471">
        <v>2177</v>
      </c>
      <c r="U56" s="475">
        <f t="shared" si="4"/>
        <v>7.7329822883802086E-4</v>
      </c>
      <c r="V56" s="470">
        <f t="shared" si="9"/>
        <v>33374</v>
      </c>
      <c r="W56" s="476">
        <f t="shared" si="10"/>
        <v>1.1854871423628897E-2</v>
      </c>
      <c r="X56" s="473">
        <v>380</v>
      </c>
      <c r="Y56" s="463">
        <f t="shared" si="5"/>
        <v>7.3604326384826661E-4</v>
      </c>
      <c r="Z56" s="470">
        <f t="shared" si="11"/>
        <v>5429</v>
      </c>
      <c r="AA56" s="468">
        <f t="shared" si="12"/>
        <v>1.0515733893242736E-2</v>
      </c>
    </row>
    <row r="57" spans="2:27">
      <c r="B57" s="131">
        <v>51</v>
      </c>
      <c r="C57" s="134" t="s">
        <v>259</v>
      </c>
      <c r="D57" s="136">
        <f t="shared" si="0"/>
        <v>2548</v>
      </c>
      <c r="E57" s="137">
        <f t="shared" si="1"/>
        <v>6.1745343109517769E-4</v>
      </c>
      <c r="F57" s="138">
        <f t="shared" si="6"/>
        <v>46163</v>
      </c>
      <c r="G57" s="139">
        <f t="shared" si="2"/>
        <v>1.1186618029688653E-2</v>
      </c>
      <c r="H57" s="140">
        <v>108</v>
      </c>
      <c r="I57" s="137">
        <f t="shared" si="13"/>
        <v>9.4940881719484858E-4</v>
      </c>
      <c r="J57" s="138">
        <f t="shared" si="17"/>
        <v>1962</v>
      </c>
      <c r="K57" s="139">
        <f t="shared" si="14"/>
        <v>1.7247593512373083E-2</v>
      </c>
      <c r="L57" s="141">
        <v>90</v>
      </c>
      <c r="M57" s="137">
        <f t="shared" si="15"/>
        <v>7.8227537831706488E-4</v>
      </c>
      <c r="N57" s="142">
        <f t="shared" si="18"/>
        <v>1886</v>
      </c>
      <c r="O57" s="143">
        <f t="shared" si="16"/>
        <v>1.6393015150066494E-2</v>
      </c>
      <c r="P57" s="140">
        <v>105</v>
      </c>
      <c r="Q57" s="137">
        <f t="shared" si="3"/>
        <v>1.8540263271738457E-4</v>
      </c>
      <c r="R57" s="142">
        <f t="shared" si="7"/>
        <v>1267</v>
      </c>
      <c r="S57" s="144">
        <f t="shared" si="8"/>
        <v>2.2371917681231071E-3</v>
      </c>
      <c r="T57" s="141">
        <v>1819</v>
      </c>
      <c r="U57" s="145">
        <f t="shared" si="4"/>
        <v>6.4613205248339914E-4</v>
      </c>
      <c r="V57" s="142">
        <f t="shared" si="9"/>
        <v>35193</v>
      </c>
      <c r="W57" s="146">
        <f t="shared" si="10"/>
        <v>1.2501003476112296E-2</v>
      </c>
      <c r="X57" s="140">
        <v>426</v>
      </c>
      <c r="Y57" s="137">
        <f t="shared" si="5"/>
        <v>8.2514323789305679E-4</v>
      </c>
      <c r="Z57" s="142">
        <f t="shared" si="11"/>
        <v>5855</v>
      </c>
      <c r="AA57" s="139">
        <f t="shared" si="12"/>
        <v>1.1340877131135792E-2</v>
      </c>
    </row>
    <row r="58" spans="2:27" s="477" customFormat="1">
      <c r="B58" s="131">
        <v>52</v>
      </c>
      <c r="C58" s="464" t="s">
        <v>9</v>
      </c>
      <c r="D58" s="465">
        <f t="shared" si="0"/>
        <v>11178</v>
      </c>
      <c r="E58" s="466">
        <f t="shared" ref="E58:E89" si="19">D58/$D$131</f>
        <v>2.7087497852362231E-3</v>
      </c>
      <c r="F58" s="467">
        <f t="shared" si="6"/>
        <v>57341</v>
      </c>
      <c r="G58" s="468">
        <f t="shared" ref="G58:G89" si="20">F58/$D$131</f>
        <v>1.3895367814924876E-2</v>
      </c>
      <c r="H58" s="469">
        <v>449</v>
      </c>
      <c r="I58" s="466">
        <f t="shared" ref="I58:I89" si="21">H58/$H$131</f>
        <v>3.9470792492637685E-3</v>
      </c>
      <c r="J58" s="470">
        <f t="shared" ref="J58:J121" si="22">J57+H58</f>
        <v>2411</v>
      </c>
      <c r="K58" s="468">
        <f t="shared" si="14"/>
        <v>2.1194672761636852E-2</v>
      </c>
      <c r="L58" s="471">
        <v>302</v>
      </c>
      <c r="M58" s="466">
        <f t="shared" ref="M58:M89" si="23">L58/$L$131</f>
        <v>2.6249684916861511E-3</v>
      </c>
      <c r="N58" s="470">
        <f t="shared" ref="N58:N72" si="24">N57+L58</f>
        <v>2188</v>
      </c>
      <c r="O58" s="472">
        <f t="shared" ref="O58:O89" si="25">N58/$L$131</f>
        <v>1.9017983641752643E-2</v>
      </c>
      <c r="P58" s="473">
        <v>411</v>
      </c>
      <c r="Q58" s="463">
        <f t="shared" si="3"/>
        <v>7.2571887663661972E-4</v>
      </c>
      <c r="R58" s="470">
        <f t="shared" ref="R58:R121" si="26">R57+P58</f>
        <v>1678</v>
      </c>
      <c r="S58" s="474">
        <f t="shared" si="8"/>
        <v>2.962910644759727E-3</v>
      </c>
      <c r="T58" s="471">
        <v>9070</v>
      </c>
      <c r="U58" s="475">
        <f t="shared" si="4"/>
        <v>3.2217799428391589E-3</v>
      </c>
      <c r="V58" s="470">
        <f t="shared" ref="V58:V121" si="27">V57+T58</f>
        <v>44263</v>
      </c>
      <c r="W58" s="476">
        <f t="shared" si="10"/>
        <v>1.5722783418951454E-2</v>
      </c>
      <c r="X58" s="473">
        <v>946</v>
      </c>
      <c r="Y58" s="463">
        <f t="shared" si="5"/>
        <v>1.8323603357906849E-3</v>
      </c>
      <c r="Z58" s="470">
        <f t="shared" si="11"/>
        <v>6801</v>
      </c>
      <c r="AA58" s="468">
        <f t="shared" si="12"/>
        <v>1.3173237466926477E-2</v>
      </c>
    </row>
    <row r="59" spans="2:27">
      <c r="B59" s="131">
        <v>53</v>
      </c>
      <c r="C59" s="147" t="s">
        <v>10</v>
      </c>
      <c r="D59" s="148">
        <f t="shared" si="0"/>
        <v>11596</v>
      </c>
      <c r="E59" s="149">
        <f t="shared" si="19"/>
        <v>2.8100431660045846E-3</v>
      </c>
      <c r="F59" s="150">
        <f t="shared" si="6"/>
        <v>68937</v>
      </c>
      <c r="G59" s="151">
        <f t="shared" si="20"/>
        <v>1.670541098092946E-2</v>
      </c>
      <c r="H59" s="152">
        <v>214</v>
      </c>
      <c r="I59" s="149">
        <f t="shared" si="21"/>
        <v>1.8812359896268297E-3</v>
      </c>
      <c r="J59" s="153">
        <f t="shared" si="22"/>
        <v>2625</v>
      </c>
      <c r="K59" s="151">
        <f t="shared" si="14"/>
        <v>2.3075908751263682E-2</v>
      </c>
      <c r="L59" s="154">
        <v>539</v>
      </c>
      <c r="M59" s="149">
        <f t="shared" si="23"/>
        <v>4.6849603212544217E-3</v>
      </c>
      <c r="N59" s="153">
        <f t="shared" si="24"/>
        <v>2727</v>
      </c>
      <c r="O59" s="155">
        <f t="shared" si="25"/>
        <v>2.3702943963007067E-2</v>
      </c>
      <c r="P59" s="135">
        <v>571</v>
      </c>
      <c r="Q59" s="137">
        <f t="shared" si="3"/>
        <v>1.0082371741107295E-3</v>
      </c>
      <c r="R59" s="153">
        <f t="shared" si="26"/>
        <v>2249</v>
      </c>
      <c r="S59" s="156">
        <f t="shared" si="8"/>
        <v>3.9711478188704562E-3</v>
      </c>
      <c r="T59" s="157">
        <v>8947</v>
      </c>
      <c r="U59" s="145">
        <f t="shared" si="4"/>
        <v>3.1780887705162024E-3</v>
      </c>
      <c r="V59" s="153">
        <f t="shared" si="27"/>
        <v>53210</v>
      </c>
      <c r="W59" s="159">
        <f t="shared" si="10"/>
        <v>1.8900872189467656E-2</v>
      </c>
      <c r="X59" s="135">
        <v>1325</v>
      </c>
      <c r="Y59" s="137">
        <f t="shared" si="5"/>
        <v>2.5664666436814561E-3</v>
      </c>
      <c r="Z59" s="153">
        <f t="shared" si="11"/>
        <v>8126</v>
      </c>
      <c r="AA59" s="151">
        <f t="shared" si="12"/>
        <v>1.5739704110607933E-2</v>
      </c>
    </row>
    <row r="60" spans="2:27" s="477" customFormat="1">
      <c r="B60" s="131">
        <v>54</v>
      </c>
      <c r="C60" s="464" t="s">
        <v>11</v>
      </c>
      <c r="D60" s="465">
        <f t="shared" si="0"/>
        <v>6192</v>
      </c>
      <c r="E60" s="466">
        <f t="shared" si="19"/>
        <v>1.5004990758796469E-3</v>
      </c>
      <c r="F60" s="467">
        <f t="shared" si="6"/>
        <v>75129</v>
      </c>
      <c r="G60" s="468">
        <f t="shared" si="20"/>
        <v>1.8205910056809108E-2</v>
      </c>
      <c r="H60" s="473">
        <v>111</v>
      </c>
      <c r="I60" s="466">
        <f t="shared" si="21"/>
        <v>9.7578128433914988E-4</v>
      </c>
      <c r="J60" s="470">
        <f t="shared" si="22"/>
        <v>2736</v>
      </c>
      <c r="K60" s="468">
        <f t="shared" si="14"/>
        <v>2.405169003560283E-2</v>
      </c>
      <c r="L60" s="471">
        <v>204</v>
      </c>
      <c r="M60" s="466">
        <f t="shared" si="23"/>
        <v>1.7731575241853471E-3</v>
      </c>
      <c r="N60" s="470">
        <f t="shared" si="24"/>
        <v>2931</v>
      </c>
      <c r="O60" s="472">
        <f t="shared" si="25"/>
        <v>2.5476101487192412E-2</v>
      </c>
      <c r="P60" s="473">
        <v>237</v>
      </c>
      <c r="Q60" s="463">
        <f t="shared" si="3"/>
        <v>4.1848022813352519E-4</v>
      </c>
      <c r="R60" s="470">
        <f t="shared" si="26"/>
        <v>2486</v>
      </c>
      <c r="S60" s="474">
        <f t="shared" si="8"/>
        <v>4.3896280470039819E-3</v>
      </c>
      <c r="T60" s="471">
        <v>4868</v>
      </c>
      <c r="U60" s="475">
        <f t="shared" si="4"/>
        <v>1.7291758281963645E-3</v>
      </c>
      <c r="V60" s="470">
        <f t="shared" si="27"/>
        <v>58078</v>
      </c>
      <c r="W60" s="476">
        <f t="shared" si="10"/>
        <v>2.0630048017664021E-2</v>
      </c>
      <c r="X60" s="473">
        <v>772</v>
      </c>
      <c r="Y60" s="463">
        <f t="shared" si="5"/>
        <v>1.4953299991864785E-3</v>
      </c>
      <c r="Z60" s="470">
        <f t="shared" si="11"/>
        <v>8898</v>
      </c>
      <c r="AA60" s="468">
        <f t="shared" si="12"/>
        <v>1.7235034109794413E-2</v>
      </c>
    </row>
    <row r="61" spans="2:27">
      <c r="B61" s="131">
        <v>55</v>
      </c>
      <c r="C61" s="147" t="s">
        <v>12</v>
      </c>
      <c r="D61" s="148">
        <f t="shared" si="0"/>
        <v>3588</v>
      </c>
      <c r="E61" s="149">
        <f t="shared" si="19"/>
        <v>8.6947523970545436E-4</v>
      </c>
      <c r="F61" s="150">
        <f t="shared" si="6"/>
        <v>78717</v>
      </c>
      <c r="G61" s="151">
        <f t="shared" si="20"/>
        <v>1.9075385296514563E-2</v>
      </c>
      <c r="H61" s="135">
        <v>96</v>
      </c>
      <c r="I61" s="149">
        <f t="shared" si="21"/>
        <v>8.4391894861764313E-4</v>
      </c>
      <c r="J61" s="153">
        <f t="shared" si="22"/>
        <v>2832</v>
      </c>
      <c r="K61" s="151">
        <f t="shared" si="14"/>
        <v>2.4895608984220472E-2</v>
      </c>
      <c r="L61" s="157">
        <v>165</v>
      </c>
      <c r="M61" s="149">
        <f t="shared" si="23"/>
        <v>1.4341715269146191E-3</v>
      </c>
      <c r="N61" s="153">
        <f t="shared" si="24"/>
        <v>3096</v>
      </c>
      <c r="O61" s="155">
        <f t="shared" si="25"/>
        <v>2.6910273014107033E-2</v>
      </c>
      <c r="P61" s="135">
        <v>164</v>
      </c>
      <c r="Q61" s="137">
        <f t="shared" si="3"/>
        <v>2.8958125491096258E-4</v>
      </c>
      <c r="R61" s="153">
        <f t="shared" si="26"/>
        <v>2650</v>
      </c>
      <c r="S61" s="156">
        <f t="shared" si="8"/>
        <v>4.6792093019149446E-3</v>
      </c>
      <c r="T61" s="157">
        <v>2607</v>
      </c>
      <c r="U61" s="145">
        <f t="shared" si="4"/>
        <v>9.2603972557681231E-4</v>
      </c>
      <c r="V61" s="153">
        <f t="shared" si="27"/>
        <v>60685</v>
      </c>
      <c r="W61" s="159">
        <f t="shared" si="10"/>
        <v>2.1556087743240835E-2</v>
      </c>
      <c r="X61" s="135">
        <v>556</v>
      </c>
      <c r="Y61" s="137">
        <f t="shared" si="5"/>
        <v>1.0769475123674638E-3</v>
      </c>
      <c r="Z61" s="153">
        <f t="shared" si="11"/>
        <v>9454</v>
      </c>
      <c r="AA61" s="151">
        <f t="shared" si="12"/>
        <v>1.8311981622161876E-2</v>
      </c>
    </row>
    <row r="62" spans="2:27" s="477" customFormat="1">
      <c r="B62" s="131">
        <v>56</v>
      </c>
      <c r="C62" s="464" t="s">
        <v>13</v>
      </c>
      <c r="D62" s="465">
        <f t="shared" si="0"/>
        <v>6369</v>
      </c>
      <c r="E62" s="466">
        <f t="shared" si="19"/>
        <v>1.5433912490758191E-3</v>
      </c>
      <c r="F62" s="467">
        <f t="shared" si="6"/>
        <v>85086</v>
      </c>
      <c r="G62" s="468">
        <f t="shared" si="20"/>
        <v>2.061877654559038E-2</v>
      </c>
      <c r="H62" s="473">
        <v>120</v>
      </c>
      <c r="I62" s="466">
        <f t="shared" si="21"/>
        <v>1.054898685772054E-3</v>
      </c>
      <c r="J62" s="470">
        <f t="shared" si="22"/>
        <v>2952</v>
      </c>
      <c r="K62" s="468">
        <f t="shared" si="14"/>
        <v>2.5950507669992528E-2</v>
      </c>
      <c r="L62" s="478">
        <v>383</v>
      </c>
      <c r="M62" s="466">
        <f t="shared" si="23"/>
        <v>3.3290163321715097E-3</v>
      </c>
      <c r="N62" s="470">
        <f t="shared" si="24"/>
        <v>3479</v>
      </c>
      <c r="O62" s="472">
        <f t="shared" si="25"/>
        <v>3.0239289346278543E-2</v>
      </c>
      <c r="P62" s="469">
        <v>214</v>
      </c>
      <c r="Q62" s="463">
        <f t="shared" si="3"/>
        <v>3.7786822287162194E-4</v>
      </c>
      <c r="R62" s="470">
        <f t="shared" si="26"/>
        <v>2864</v>
      </c>
      <c r="S62" s="474">
        <f t="shared" si="8"/>
        <v>5.0570775247865659E-3</v>
      </c>
      <c r="T62" s="471">
        <v>4530</v>
      </c>
      <c r="U62" s="475">
        <f t="shared" si="4"/>
        <v>1.6091139075040122E-3</v>
      </c>
      <c r="V62" s="470">
        <f t="shared" si="27"/>
        <v>65215</v>
      </c>
      <c r="W62" s="476">
        <f t="shared" si="10"/>
        <v>2.3165201650744847E-2</v>
      </c>
      <c r="X62" s="473">
        <v>1122</v>
      </c>
      <c r="Y62" s="463">
        <f t="shared" si="5"/>
        <v>2.173264584309882E-3</v>
      </c>
      <c r="Z62" s="470">
        <f t="shared" si="11"/>
        <v>10576</v>
      </c>
      <c r="AA62" s="468">
        <f t="shared" si="12"/>
        <v>2.0485246206471758E-2</v>
      </c>
    </row>
    <row r="63" spans="2:27">
      <c r="B63" s="131">
        <v>57</v>
      </c>
      <c r="C63" s="147" t="s">
        <v>14</v>
      </c>
      <c r="D63" s="148">
        <f t="shared" si="0"/>
        <v>11006</v>
      </c>
      <c r="E63" s="149">
        <f t="shared" si="19"/>
        <v>2.6670692553506774E-3</v>
      </c>
      <c r="F63" s="150">
        <f t="shared" si="6"/>
        <v>96092</v>
      </c>
      <c r="G63" s="151">
        <f t="shared" si="20"/>
        <v>2.3285845800941059E-2</v>
      </c>
      <c r="H63" s="135">
        <v>261</v>
      </c>
      <c r="I63" s="149">
        <f t="shared" si="21"/>
        <v>2.2944046415542172E-3</v>
      </c>
      <c r="J63" s="153">
        <f t="shared" si="22"/>
        <v>3213</v>
      </c>
      <c r="K63" s="151">
        <f t="shared" si="14"/>
        <v>2.8244912311546744E-2</v>
      </c>
      <c r="L63" s="157">
        <v>324</v>
      </c>
      <c r="M63" s="149">
        <f t="shared" si="23"/>
        <v>2.8161913619414339E-3</v>
      </c>
      <c r="N63" s="153">
        <f t="shared" si="24"/>
        <v>3803</v>
      </c>
      <c r="O63" s="155">
        <f t="shared" si="25"/>
        <v>3.3055480708219974E-2</v>
      </c>
      <c r="P63" s="135">
        <v>758</v>
      </c>
      <c r="Q63" s="137">
        <f t="shared" si="3"/>
        <v>1.3384304342835955E-3</v>
      </c>
      <c r="R63" s="153">
        <f t="shared" si="26"/>
        <v>3622</v>
      </c>
      <c r="S63" s="156">
        <f t="shared" si="8"/>
        <v>6.3955079590701618E-3</v>
      </c>
      <c r="T63" s="157">
        <v>7983</v>
      </c>
      <c r="U63" s="145">
        <f t="shared" si="4"/>
        <v>2.8356636475948189E-3</v>
      </c>
      <c r="V63" s="153">
        <f t="shared" si="27"/>
        <v>73198</v>
      </c>
      <c r="W63" s="159">
        <f t="shared" si="10"/>
        <v>2.6000865298339663E-2</v>
      </c>
      <c r="X63" s="135">
        <v>1680</v>
      </c>
      <c r="Y63" s="137">
        <f t="shared" si="5"/>
        <v>3.2540860085923367E-3</v>
      </c>
      <c r="Z63" s="153">
        <f t="shared" si="11"/>
        <v>12256</v>
      </c>
      <c r="AA63" s="151">
        <f t="shared" si="12"/>
        <v>2.3739332215064093E-2</v>
      </c>
    </row>
    <row r="64" spans="2:27" s="477" customFormat="1">
      <c r="B64" s="131">
        <v>58</v>
      </c>
      <c r="C64" s="464" t="s">
        <v>15</v>
      </c>
      <c r="D64" s="465">
        <f t="shared" si="0"/>
        <v>11711</v>
      </c>
      <c r="E64" s="466">
        <f t="shared" si="19"/>
        <v>2.8379109621489902E-3</v>
      </c>
      <c r="F64" s="467">
        <f t="shared" si="6"/>
        <v>107803</v>
      </c>
      <c r="G64" s="468">
        <f t="shared" si="20"/>
        <v>2.6123756763090047E-2</v>
      </c>
      <c r="H64" s="473">
        <v>419</v>
      </c>
      <c r="I64" s="466">
        <f t="shared" si="21"/>
        <v>3.683354577820755E-3</v>
      </c>
      <c r="J64" s="470">
        <f t="shared" si="22"/>
        <v>3632</v>
      </c>
      <c r="K64" s="468">
        <f t="shared" si="14"/>
        <v>3.19282668893675E-2</v>
      </c>
      <c r="L64" s="471">
        <v>378</v>
      </c>
      <c r="M64" s="466">
        <f t="shared" si="23"/>
        <v>3.2855565889316728E-3</v>
      </c>
      <c r="N64" s="470">
        <f t="shared" si="24"/>
        <v>4181</v>
      </c>
      <c r="O64" s="472">
        <f t="shared" si="25"/>
        <v>3.634103729715165E-2</v>
      </c>
      <c r="P64" s="473">
        <v>709</v>
      </c>
      <c r="Q64" s="463">
        <f t="shared" si="3"/>
        <v>1.2519092056821493E-3</v>
      </c>
      <c r="R64" s="470">
        <f t="shared" si="26"/>
        <v>4331</v>
      </c>
      <c r="S64" s="474">
        <f t="shared" si="8"/>
        <v>7.6474171647523109E-3</v>
      </c>
      <c r="T64" s="471">
        <v>8760</v>
      </c>
      <c r="U64" s="475">
        <f t="shared" si="4"/>
        <v>3.1116639800739835E-3</v>
      </c>
      <c r="V64" s="470">
        <f t="shared" si="27"/>
        <v>81958</v>
      </c>
      <c r="W64" s="476">
        <f t="shared" si="10"/>
        <v>2.9112529278413648E-2</v>
      </c>
      <c r="X64" s="473">
        <v>1445</v>
      </c>
      <c r="Y64" s="463">
        <f t="shared" si="5"/>
        <v>2.7989013585809088E-3</v>
      </c>
      <c r="Z64" s="470">
        <f t="shared" si="11"/>
        <v>13701</v>
      </c>
      <c r="AA64" s="468">
        <f t="shared" si="12"/>
        <v>2.6538233573645001E-2</v>
      </c>
    </row>
    <row r="65" spans="2:27">
      <c r="B65" s="131">
        <v>59</v>
      </c>
      <c r="C65" s="134" t="s">
        <v>16</v>
      </c>
      <c r="D65" s="136">
        <f t="shared" si="0"/>
        <v>5974</v>
      </c>
      <c r="E65" s="137">
        <f t="shared" si="19"/>
        <v>1.447671427536339E-3</v>
      </c>
      <c r="F65" s="138">
        <f t="shared" si="6"/>
        <v>113777</v>
      </c>
      <c r="G65" s="139">
        <f t="shared" si="20"/>
        <v>2.7571428190626388E-2</v>
      </c>
      <c r="H65" s="140">
        <v>127</v>
      </c>
      <c r="I65" s="137">
        <f t="shared" si="21"/>
        <v>1.1164344424420905E-3</v>
      </c>
      <c r="J65" s="138">
        <f t="shared" si="22"/>
        <v>3759</v>
      </c>
      <c r="K65" s="139">
        <f t="shared" si="14"/>
        <v>3.3044701331809589E-2</v>
      </c>
      <c r="L65" s="141">
        <v>238</v>
      </c>
      <c r="M65" s="137">
        <f t="shared" si="23"/>
        <v>2.0686837782162384E-3</v>
      </c>
      <c r="N65" s="142">
        <f t="shared" si="24"/>
        <v>4419</v>
      </c>
      <c r="O65" s="143">
        <f t="shared" si="25"/>
        <v>3.8409721075367886E-2</v>
      </c>
      <c r="P65" s="140">
        <v>151</v>
      </c>
      <c r="Q65" s="137">
        <f t="shared" si="3"/>
        <v>2.6662664324119117E-4</v>
      </c>
      <c r="R65" s="142">
        <f t="shared" si="26"/>
        <v>4482</v>
      </c>
      <c r="S65" s="144">
        <f t="shared" si="8"/>
        <v>7.9140438079935028E-3</v>
      </c>
      <c r="T65" s="141">
        <v>4506</v>
      </c>
      <c r="U65" s="145">
        <f t="shared" si="4"/>
        <v>1.6005888007092888E-3</v>
      </c>
      <c r="V65" s="142">
        <f t="shared" si="27"/>
        <v>86464</v>
      </c>
      <c r="W65" s="146">
        <f t="shared" si="10"/>
        <v>3.0713118079122938E-2</v>
      </c>
      <c r="X65" s="140">
        <v>952</v>
      </c>
      <c r="Y65" s="137">
        <f t="shared" si="5"/>
        <v>1.8439820715356575E-3</v>
      </c>
      <c r="Z65" s="142">
        <f t="shared" si="11"/>
        <v>14653</v>
      </c>
      <c r="AA65" s="139">
        <f t="shared" si="12"/>
        <v>2.8382215645180661E-2</v>
      </c>
    </row>
    <row r="66" spans="2:27" s="477" customFormat="1">
      <c r="B66" s="131">
        <v>60</v>
      </c>
      <c r="C66" s="464" t="s">
        <v>17</v>
      </c>
      <c r="D66" s="465">
        <f t="shared" si="0"/>
        <v>11136</v>
      </c>
      <c r="E66" s="466">
        <f t="shared" si="19"/>
        <v>2.6985719814269621E-3</v>
      </c>
      <c r="F66" s="467">
        <f t="shared" si="6"/>
        <v>124913</v>
      </c>
      <c r="G66" s="468">
        <f t="shared" si="20"/>
        <v>3.0270000172053349E-2</v>
      </c>
      <c r="H66" s="473">
        <v>363</v>
      </c>
      <c r="I66" s="466">
        <f t="shared" si="21"/>
        <v>3.1910685244604634E-3</v>
      </c>
      <c r="J66" s="470">
        <f t="shared" si="22"/>
        <v>4122</v>
      </c>
      <c r="K66" s="468">
        <f t="shared" si="14"/>
        <v>3.6235769856270056E-2</v>
      </c>
      <c r="L66" s="471">
        <v>256</v>
      </c>
      <c r="M66" s="466">
        <f t="shared" si="23"/>
        <v>2.2251388538796512E-3</v>
      </c>
      <c r="N66" s="470">
        <f t="shared" si="24"/>
        <v>4675</v>
      </c>
      <c r="O66" s="472">
        <f t="shared" si="25"/>
        <v>4.0634859929247535E-2</v>
      </c>
      <c r="P66" s="473">
        <v>468</v>
      </c>
      <c r="Q66" s="463">
        <f t="shared" si="3"/>
        <v>8.2636602011177133E-4</v>
      </c>
      <c r="R66" s="470">
        <f t="shared" si="26"/>
        <v>4950</v>
      </c>
      <c r="S66" s="474">
        <f t="shared" si="8"/>
        <v>8.7404098281052729E-3</v>
      </c>
      <c r="T66" s="471">
        <v>8323</v>
      </c>
      <c r="U66" s="475">
        <f t="shared" si="4"/>
        <v>2.9564359938533979E-3</v>
      </c>
      <c r="V66" s="470">
        <f t="shared" si="27"/>
        <v>94787</v>
      </c>
      <c r="W66" s="476">
        <f t="shared" si="10"/>
        <v>3.3669554072976338E-2</v>
      </c>
      <c r="X66" s="473">
        <v>1726</v>
      </c>
      <c r="Y66" s="463">
        <f t="shared" si="5"/>
        <v>3.3431859826371269E-3</v>
      </c>
      <c r="Z66" s="470">
        <f t="shared" si="11"/>
        <v>16379</v>
      </c>
      <c r="AA66" s="468">
        <f t="shared" si="12"/>
        <v>3.1725401627817784E-2</v>
      </c>
    </row>
    <row r="67" spans="2:27">
      <c r="B67" s="131">
        <v>61</v>
      </c>
      <c r="C67" s="134" t="s">
        <v>18</v>
      </c>
      <c r="D67" s="136">
        <f t="shared" si="0"/>
        <v>9162</v>
      </c>
      <c r="E67" s="137">
        <f t="shared" si="19"/>
        <v>2.220215202391687E-3</v>
      </c>
      <c r="F67" s="138">
        <f t="shared" si="6"/>
        <v>134075</v>
      </c>
      <c r="G67" s="139">
        <f t="shared" si="20"/>
        <v>3.249021537444504E-2</v>
      </c>
      <c r="H67" s="140">
        <v>158</v>
      </c>
      <c r="I67" s="137">
        <f t="shared" si="21"/>
        <v>1.3889499362665378E-3</v>
      </c>
      <c r="J67" s="138">
        <f t="shared" si="22"/>
        <v>4280</v>
      </c>
      <c r="K67" s="139">
        <f t="shared" si="14"/>
        <v>3.7624719792536593E-2</v>
      </c>
      <c r="L67" s="141">
        <v>345</v>
      </c>
      <c r="M67" s="137">
        <f t="shared" si="23"/>
        <v>2.9987222835487488E-3</v>
      </c>
      <c r="N67" s="142">
        <f t="shared" si="24"/>
        <v>5020</v>
      </c>
      <c r="O67" s="143">
        <f t="shared" si="25"/>
        <v>4.3633582212796285E-2</v>
      </c>
      <c r="P67" s="140">
        <v>357</v>
      </c>
      <c r="Q67" s="137">
        <f t="shared" si="3"/>
        <v>6.3036895123910763E-4</v>
      </c>
      <c r="R67" s="142">
        <f t="shared" si="26"/>
        <v>5307</v>
      </c>
      <c r="S67" s="144">
        <f t="shared" si="8"/>
        <v>9.3707787793443804E-3</v>
      </c>
      <c r="T67" s="141">
        <v>6694</v>
      </c>
      <c r="U67" s="145">
        <f t="shared" si="4"/>
        <v>2.377794370161558E-3</v>
      </c>
      <c r="V67" s="142">
        <f t="shared" si="27"/>
        <v>101481</v>
      </c>
      <c r="W67" s="146">
        <f t="shared" si="10"/>
        <v>3.6047348443137894E-2</v>
      </c>
      <c r="X67" s="140">
        <v>1608</v>
      </c>
      <c r="Y67" s="137">
        <f t="shared" si="5"/>
        <v>3.1146251796526649E-3</v>
      </c>
      <c r="Z67" s="142">
        <f t="shared" si="11"/>
        <v>17987</v>
      </c>
      <c r="AA67" s="139">
        <f t="shared" si="12"/>
        <v>3.4840026807470455E-2</v>
      </c>
    </row>
    <row r="68" spans="2:27" s="477" customFormat="1">
      <c r="B68" s="131">
        <v>62</v>
      </c>
      <c r="C68" s="464" t="s">
        <v>19</v>
      </c>
      <c r="D68" s="465">
        <f t="shared" si="0"/>
        <v>29356</v>
      </c>
      <c r="E68" s="466">
        <f t="shared" si="19"/>
        <v>7.1138002053493079E-3</v>
      </c>
      <c r="F68" s="467">
        <f t="shared" si="6"/>
        <v>163431</v>
      </c>
      <c r="G68" s="468">
        <f t="shared" si="20"/>
        <v>3.9604015579794344E-2</v>
      </c>
      <c r="H68" s="469">
        <v>654</v>
      </c>
      <c r="I68" s="466">
        <f t="shared" si="21"/>
        <v>5.7491978374576945E-3</v>
      </c>
      <c r="J68" s="470">
        <f t="shared" si="22"/>
        <v>4934</v>
      </c>
      <c r="K68" s="468">
        <f t="shared" si="14"/>
        <v>4.3373917629994284E-2</v>
      </c>
      <c r="L68" s="471">
        <v>871</v>
      </c>
      <c r="M68" s="466">
        <f t="shared" si="23"/>
        <v>7.570687272379595E-3</v>
      </c>
      <c r="N68" s="470">
        <f t="shared" si="24"/>
        <v>5891</v>
      </c>
      <c r="O68" s="472">
        <f t="shared" si="25"/>
        <v>5.1204269485175882E-2</v>
      </c>
      <c r="P68" s="473">
        <v>1097</v>
      </c>
      <c r="Q68" s="463">
        <f t="shared" si="3"/>
        <v>1.9370160770568656E-3</v>
      </c>
      <c r="R68" s="470">
        <f t="shared" si="26"/>
        <v>6404</v>
      </c>
      <c r="S68" s="474">
        <f t="shared" si="8"/>
        <v>1.1307794856401246E-2</v>
      </c>
      <c r="T68" s="471">
        <v>23312</v>
      </c>
      <c r="U68" s="475">
        <f t="shared" si="4"/>
        <v>8.2807203999411775E-3</v>
      </c>
      <c r="V68" s="470">
        <f t="shared" si="27"/>
        <v>124793</v>
      </c>
      <c r="W68" s="476">
        <f t="shared" si="10"/>
        <v>4.432806884307907E-2</v>
      </c>
      <c r="X68" s="473">
        <v>3422</v>
      </c>
      <c r="Y68" s="463">
        <f t="shared" si="5"/>
        <v>6.6282632865493907E-3</v>
      </c>
      <c r="Z68" s="470">
        <f t="shared" si="11"/>
        <v>21409</v>
      </c>
      <c r="AA68" s="468">
        <f t="shared" si="12"/>
        <v>4.1468290094019845E-2</v>
      </c>
    </row>
    <row r="69" spans="2:27">
      <c r="B69" s="131">
        <v>63</v>
      </c>
      <c r="C69" s="147" t="s">
        <v>20</v>
      </c>
      <c r="D69" s="148">
        <f t="shared" si="0"/>
        <v>17489</v>
      </c>
      <c r="E69" s="149">
        <f t="shared" si="19"/>
        <v>4.2380859719087765E-3</v>
      </c>
      <c r="F69" s="150">
        <f t="shared" si="6"/>
        <v>180920</v>
      </c>
      <c r="G69" s="151">
        <f t="shared" si="20"/>
        <v>4.3842101551703122E-2</v>
      </c>
      <c r="H69" s="152">
        <v>487</v>
      </c>
      <c r="I69" s="149">
        <f t="shared" si="21"/>
        <v>4.2811304997582523E-3</v>
      </c>
      <c r="J69" s="153">
        <f t="shared" si="22"/>
        <v>5421</v>
      </c>
      <c r="K69" s="151">
        <f t="shared" si="14"/>
        <v>4.7655048129752541E-2</v>
      </c>
      <c r="L69" s="154">
        <v>797</v>
      </c>
      <c r="M69" s="149">
        <f t="shared" si="23"/>
        <v>6.9274830724300081E-3</v>
      </c>
      <c r="N69" s="153">
        <f t="shared" si="24"/>
        <v>6688</v>
      </c>
      <c r="O69" s="155">
        <f t="shared" si="25"/>
        <v>5.8131752557605887E-2</v>
      </c>
      <c r="P69" s="135">
        <v>987</v>
      </c>
      <c r="Q69" s="137">
        <f t="shared" si="3"/>
        <v>1.742784747543415E-3</v>
      </c>
      <c r="R69" s="153">
        <f t="shared" si="26"/>
        <v>7391</v>
      </c>
      <c r="S69" s="156">
        <f t="shared" si="8"/>
        <v>1.3050579603944661E-2</v>
      </c>
      <c r="T69" s="157">
        <v>12360</v>
      </c>
      <c r="U69" s="145">
        <f t="shared" si="4"/>
        <v>4.3904299992824705E-3</v>
      </c>
      <c r="V69" s="153">
        <f t="shared" si="27"/>
        <v>137153</v>
      </c>
      <c r="W69" s="159">
        <f t="shared" si="10"/>
        <v>4.8718498842361541E-2</v>
      </c>
      <c r="X69" s="135">
        <v>2858</v>
      </c>
      <c r="Y69" s="137">
        <f t="shared" si="5"/>
        <v>5.5358201265219634E-3</v>
      </c>
      <c r="Z69" s="153">
        <f t="shared" si="11"/>
        <v>24267</v>
      </c>
      <c r="AA69" s="151">
        <f t="shared" si="12"/>
        <v>4.7004110220541809E-2</v>
      </c>
    </row>
    <row r="70" spans="2:27" s="477" customFormat="1">
      <c r="B70" s="131">
        <v>64</v>
      </c>
      <c r="C70" s="464" t="s">
        <v>21</v>
      </c>
      <c r="D70" s="465">
        <f t="shared" si="0"/>
        <v>15137</v>
      </c>
      <c r="E70" s="466">
        <f t="shared" si="19"/>
        <v>3.6681289585901514E-3</v>
      </c>
      <c r="F70" s="467">
        <f t="shared" si="6"/>
        <v>196057</v>
      </c>
      <c r="G70" s="468">
        <f t="shared" si="20"/>
        <v>4.7510230510293273E-2</v>
      </c>
      <c r="H70" s="473">
        <v>575</v>
      </c>
      <c r="I70" s="466">
        <f t="shared" si="21"/>
        <v>5.0547228693244252E-3</v>
      </c>
      <c r="J70" s="470">
        <f t="shared" si="22"/>
        <v>5996</v>
      </c>
      <c r="K70" s="468">
        <f t="shared" si="14"/>
        <v>5.2709770999076963E-2</v>
      </c>
      <c r="L70" s="471">
        <v>582</v>
      </c>
      <c r="M70" s="466">
        <f t="shared" si="23"/>
        <v>5.0587141131170198E-3</v>
      </c>
      <c r="N70" s="470">
        <f t="shared" si="24"/>
        <v>7270</v>
      </c>
      <c r="O70" s="472">
        <f t="shared" si="25"/>
        <v>6.3190466670722908E-2</v>
      </c>
      <c r="P70" s="473">
        <v>1093</v>
      </c>
      <c r="Q70" s="463">
        <f t="shared" si="3"/>
        <v>1.929953119620013E-3</v>
      </c>
      <c r="R70" s="470">
        <f t="shared" si="26"/>
        <v>8484</v>
      </c>
      <c r="S70" s="474">
        <f t="shared" si="8"/>
        <v>1.4980532723564675E-2</v>
      </c>
      <c r="T70" s="471">
        <v>10663</v>
      </c>
      <c r="U70" s="475">
        <f t="shared" si="4"/>
        <v>3.7876339063389144E-3</v>
      </c>
      <c r="V70" s="470">
        <f t="shared" si="27"/>
        <v>147816</v>
      </c>
      <c r="W70" s="476">
        <f t="shared" si="10"/>
        <v>5.2506132748700453E-2</v>
      </c>
      <c r="X70" s="473">
        <v>2224</v>
      </c>
      <c r="Y70" s="463">
        <f t="shared" si="5"/>
        <v>4.307790049469855E-3</v>
      </c>
      <c r="Z70" s="470">
        <f t="shared" si="11"/>
        <v>26491</v>
      </c>
      <c r="AA70" s="468">
        <f t="shared" si="12"/>
        <v>5.1311900270011659E-2</v>
      </c>
    </row>
    <row r="71" spans="2:27">
      <c r="B71" s="131">
        <v>65</v>
      </c>
      <c r="C71" s="147" t="s">
        <v>22</v>
      </c>
      <c r="D71" s="148">
        <f t="shared" si="0"/>
        <v>13987</v>
      </c>
      <c r="E71" s="149">
        <f t="shared" si="19"/>
        <v>3.3894509971460953E-3</v>
      </c>
      <c r="F71" s="150">
        <f t="shared" si="6"/>
        <v>210044</v>
      </c>
      <c r="G71" s="151">
        <f t="shared" si="20"/>
        <v>5.089968150743937E-2</v>
      </c>
      <c r="H71" s="135">
        <v>227</v>
      </c>
      <c r="I71" s="149">
        <f t="shared" si="21"/>
        <v>1.9955166805854688E-3</v>
      </c>
      <c r="J71" s="153">
        <f t="shared" si="22"/>
        <v>6223</v>
      </c>
      <c r="K71" s="151">
        <f t="shared" si="14"/>
        <v>5.4705287679662436E-2</v>
      </c>
      <c r="L71" s="157">
        <v>490</v>
      </c>
      <c r="M71" s="149">
        <f t="shared" si="23"/>
        <v>4.2590548375040201E-3</v>
      </c>
      <c r="N71" s="153">
        <f t="shared" si="24"/>
        <v>7760</v>
      </c>
      <c r="O71" s="155">
        <f t="shared" si="25"/>
        <v>6.7449521508226931E-2</v>
      </c>
      <c r="P71" s="135">
        <v>654</v>
      </c>
      <c r="Q71" s="137">
        <f t="shared" si="3"/>
        <v>1.1547935409254239E-3</v>
      </c>
      <c r="R71" s="153">
        <f t="shared" si="26"/>
        <v>9138</v>
      </c>
      <c r="S71" s="156">
        <f t="shared" si="8"/>
        <v>1.6135326264490098E-2</v>
      </c>
      <c r="T71" s="157">
        <v>10601</v>
      </c>
      <c r="U71" s="145">
        <f t="shared" si="4"/>
        <v>3.7656107137858793E-3</v>
      </c>
      <c r="V71" s="153">
        <f t="shared" si="27"/>
        <v>158417</v>
      </c>
      <c r="W71" s="159">
        <f t="shared" si="10"/>
        <v>5.6271743462486333E-2</v>
      </c>
      <c r="X71" s="135">
        <v>2015</v>
      </c>
      <c r="Y71" s="137">
        <f t="shared" si="5"/>
        <v>3.9029662543533087E-3</v>
      </c>
      <c r="Z71" s="153">
        <f t="shared" si="11"/>
        <v>28506</v>
      </c>
      <c r="AA71" s="151">
        <f t="shared" si="12"/>
        <v>5.5214866524364969E-2</v>
      </c>
    </row>
    <row r="72" spans="2:27" s="477" customFormat="1">
      <c r="B72" s="131">
        <v>66</v>
      </c>
      <c r="C72" s="464" t="s">
        <v>23</v>
      </c>
      <c r="D72" s="465">
        <f t="shared" si="0"/>
        <v>18575</v>
      </c>
      <c r="E72" s="466">
        <f t="shared" si="19"/>
        <v>4.5012548989768154E-3</v>
      </c>
      <c r="F72" s="467">
        <f t="shared" si="6"/>
        <v>228619</v>
      </c>
      <c r="G72" s="468">
        <f t="shared" si="20"/>
        <v>5.5400936406416183E-2</v>
      </c>
      <c r="H72" s="473">
        <v>449</v>
      </c>
      <c r="I72" s="466">
        <f t="shared" si="21"/>
        <v>3.9470792492637685E-3</v>
      </c>
      <c r="J72" s="470">
        <f t="shared" si="22"/>
        <v>6672</v>
      </c>
      <c r="K72" s="468">
        <f t="shared" si="14"/>
        <v>5.8652366928926204E-2</v>
      </c>
      <c r="L72" s="478">
        <v>669</v>
      </c>
      <c r="M72" s="466">
        <f t="shared" si="23"/>
        <v>5.8149136454901827E-3</v>
      </c>
      <c r="N72" s="470">
        <f t="shared" si="24"/>
        <v>8429</v>
      </c>
      <c r="O72" s="472">
        <f t="shared" si="25"/>
        <v>7.3264435153717111E-2</v>
      </c>
      <c r="P72" s="469">
        <v>995</v>
      </c>
      <c r="Q72" s="463">
        <f t="shared" ref="Q72:Q130" si="28">P72/$P$131</f>
        <v>1.7569106624171207E-3</v>
      </c>
      <c r="R72" s="470">
        <f t="shared" si="26"/>
        <v>10133</v>
      </c>
      <c r="S72" s="474">
        <f t="shared" si="8"/>
        <v>1.789223692690722E-2</v>
      </c>
      <c r="T72" s="471">
        <v>13714</v>
      </c>
      <c r="U72" s="475">
        <f t="shared" ref="U72:U130" si="29">T72/$T$131</f>
        <v>4.8713881076181062E-3</v>
      </c>
      <c r="V72" s="470">
        <f t="shared" si="27"/>
        <v>172131</v>
      </c>
      <c r="W72" s="476">
        <f t="shared" si="10"/>
        <v>6.1143131570104439E-2</v>
      </c>
      <c r="X72" s="473">
        <v>2748</v>
      </c>
      <c r="Y72" s="463">
        <f t="shared" ref="Y72:Y130" si="30">X72/$X$131</f>
        <v>5.3227549711974652E-3</v>
      </c>
      <c r="Z72" s="470">
        <f t="shared" si="11"/>
        <v>31254</v>
      </c>
      <c r="AA72" s="468">
        <f t="shared" si="12"/>
        <v>6.0537621495562431E-2</v>
      </c>
    </row>
    <row r="73" spans="2:27">
      <c r="B73" s="131">
        <v>67</v>
      </c>
      <c r="C73" s="147" t="s">
        <v>24</v>
      </c>
      <c r="D73" s="148">
        <f t="shared" si="0"/>
        <v>25201</v>
      </c>
      <c r="E73" s="149">
        <f t="shared" si="19"/>
        <v>6.1069246142188283E-3</v>
      </c>
      <c r="F73" s="150">
        <f t="shared" ref="F73:F130" si="31">F72+D73</f>
        <v>253820</v>
      </c>
      <c r="G73" s="151">
        <f t="shared" si="20"/>
        <v>6.1507861020635012E-2</v>
      </c>
      <c r="H73" s="135">
        <v>1167</v>
      </c>
      <c r="I73" s="149">
        <f t="shared" si="21"/>
        <v>1.0258889719133225E-2</v>
      </c>
      <c r="J73" s="153">
        <f t="shared" si="22"/>
        <v>7839</v>
      </c>
      <c r="K73" s="151">
        <f t="shared" ref="K73:K130" si="32">J73/$H$131</f>
        <v>6.891125664805943E-2</v>
      </c>
      <c r="L73" s="157">
        <v>800</v>
      </c>
      <c r="M73" s="149">
        <f t="shared" si="23"/>
        <v>6.9535589183739102E-3</v>
      </c>
      <c r="N73" s="153">
        <f t="shared" ref="N73:N127" si="33">N72+L73</f>
        <v>9229</v>
      </c>
      <c r="O73" s="155">
        <f t="shared" si="25"/>
        <v>8.0217994072091028E-2</v>
      </c>
      <c r="P73" s="135">
        <v>1350</v>
      </c>
      <c r="Q73" s="137">
        <f t="shared" si="28"/>
        <v>2.383748134937802E-3</v>
      </c>
      <c r="R73" s="153">
        <f t="shared" si="26"/>
        <v>11483</v>
      </c>
      <c r="S73" s="156">
        <f t="shared" ref="S73:S126" si="34">R73/$P$131</f>
        <v>2.0275985061845022E-2</v>
      </c>
      <c r="T73" s="157">
        <v>18041</v>
      </c>
      <c r="U73" s="145">
        <f t="shared" si="29"/>
        <v>6.4083938201500842E-3</v>
      </c>
      <c r="V73" s="153">
        <f t="shared" si="27"/>
        <v>190172</v>
      </c>
      <c r="W73" s="159">
        <f t="shared" ref="W73:W130" si="35">V73/$T$131</f>
        <v>6.7551525390254524E-2</v>
      </c>
      <c r="X73" s="135">
        <v>3843</v>
      </c>
      <c r="Y73" s="137">
        <f t="shared" si="30"/>
        <v>7.44372174465497E-3</v>
      </c>
      <c r="Z73" s="153">
        <f t="shared" ref="Z73:Z128" si="36">Z72+X73</f>
        <v>35097</v>
      </c>
      <c r="AA73" s="151">
        <f t="shared" ref="AA73:AA130" si="37">Z73/$X$131</f>
        <v>6.7981343240217401E-2</v>
      </c>
    </row>
    <row r="74" spans="2:27" s="477" customFormat="1">
      <c r="B74" s="131">
        <v>68</v>
      </c>
      <c r="C74" s="464" t="s">
        <v>25</v>
      </c>
      <c r="D74" s="465">
        <f t="shared" si="0"/>
        <v>20806</v>
      </c>
      <c r="E74" s="466">
        <f t="shared" si="19"/>
        <v>5.0418901441782842E-3</v>
      </c>
      <c r="F74" s="467">
        <f t="shared" si="31"/>
        <v>274626</v>
      </c>
      <c r="G74" s="468">
        <f t="shared" si="20"/>
        <v>6.6549751164813292E-2</v>
      </c>
      <c r="H74" s="473">
        <v>620</v>
      </c>
      <c r="I74" s="466">
        <f t="shared" si="21"/>
        <v>5.4503098764889452E-3</v>
      </c>
      <c r="J74" s="470">
        <f t="shared" si="22"/>
        <v>8459</v>
      </c>
      <c r="K74" s="468">
        <f t="shared" si="32"/>
        <v>7.4361566524548367E-2</v>
      </c>
      <c r="L74" s="471">
        <v>699</v>
      </c>
      <c r="M74" s="466">
        <f t="shared" si="23"/>
        <v>6.0756721049292041E-3</v>
      </c>
      <c r="N74" s="470">
        <f t="shared" si="33"/>
        <v>9928</v>
      </c>
      <c r="O74" s="472">
        <f t="shared" si="25"/>
        <v>8.6293666177020223E-2</v>
      </c>
      <c r="P74" s="473">
        <v>1463</v>
      </c>
      <c r="Q74" s="463">
        <f t="shared" si="28"/>
        <v>2.5832766825288917E-3</v>
      </c>
      <c r="R74" s="470">
        <f t="shared" si="26"/>
        <v>12946</v>
      </c>
      <c r="S74" s="474">
        <f t="shared" si="34"/>
        <v>2.2859261744373912E-2</v>
      </c>
      <c r="T74" s="471">
        <v>14940</v>
      </c>
      <c r="U74" s="475">
        <f t="shared" si="29"/>
        <v>5.3068789797152188E-3</v>
      </c>
      <c r="V74" s="470">
        <f t="shared" si="27"/>
        <v>205112</v>
      </c>
      <c r="W74" s="476">
        <f t="shared" si="35"/>
        <v>7.2858404369969737E-2</v>
      </c>
      <c r="X74" s="473">
        <v>3084</v>
      </c>
      <c r="Y74" s="463">
        <f t="shared" si="30"/>
        <v>5.9735721729159324E-3</v>
      </c>
      <c r="Z74" s="470">
        <f t="shared" si="36"/>
        <v>38181</v>
      </c>
      <c r="AA74" s="468">
        <f t="shared" si="37"/>
        <v>7.3954915413133343E-2</v>
      </c>
    </row>
    <row r="75" spans="2:27">
      <c r="B75" s="131">
        <v>69</v>
      </c>
      <c r="C75" s="134" t="s">
        <v>26</v>
      </c>
      <c r="D75" s="136">
        <f t="shared" si="0"/>
        <v>22112</v>
      </c>
      <c r="E75" s="137">
        <f t="shared" si="19"/>
        <v>5.3583713769138818E-3</v>
      </c>
      <c r="F75" s="138">
        <f t="shared" si="31"/>
        <v>296738</v>
      </c>
      <c r="G75" s="139">
        <f t="shared" si="20"/>
        <v>7.1908122541727182E-2</v>
      </c>
      <c r="H75" s="140">
        <v>755</v>
      </c>
      <c r="I75" s="137">
        <f t="shared" si="21"/>
        <v>6.6370708979825062E-3</v>
      </c>
      <c r="J75" s="138">
        <f t="shared" si="22"/>
        <v>9214</v>
      </c>
      <c r="K75" s="139">
        <f t="shared" si="32"/>
        <v>8.0998637422530884E-2</v>
      </c>
      <c r="L75" s="141">
        <v>744</v>
      </c>
      <c r="M75" s="137">
        <f t="shared" si="23"/>
        <v>6.4668097940877361E-3</v>
      </c>
      <c r="N75" s="142">
        <f t="shared" si="33"/>
        <v>10672</v>
      </c>
      <c r="O75" s="143">
        <f t="shared" si="25"/>
        <v>9.2760475971107967E-2</v>
      </c>
      <c r="P75" s="140">
        <v>999</v>
      </c>
      <c r="Q75" s="137">
        <f t="shared" si="28"/>
        <v>1.7639736198539733E-3</v>
      </c>
      <c r="R75" s="142">
        <f t="shared" si="26"/>
        <v>13945</v>
      </c>
      <c r="S75" s="144">
        <f t="shared" si="34"/>
        <v>2.4623235364227888E-2</v>
      </c>
      <c r="T75" s="141">
        <v>16505</v>
      </c>
      <c r="U75" s="145">
        <f t="shared" si="29"/>
        <v>5.8627869852877967E-3</v>
      </c>
      <c r="V75" s="142">
        <f t="shared" si="27"/>
        <v>221617</v>
      </c>
      <c r="W75" s="146">
        <f t="shared" si="35"/>
        <v>7.8721191355257542E-2</v>
      </c>
      <c r="X75" s="140">
        <v>3109</v>
      </c>
      <c r="Y75" s="137">
        <f t="shared" si="30"/>
        <v>6.0219960718533184E-3</v>
      </c>
      <c r="Z75" s="142">
        <f t="shared" si="36"/>
        <v>41290</v>
      </c>
      <c r="AA75" s="139">
        <f t="shared" si="37"/>
        <v>7.997691148498666E-2</v>
      </c>
    </row>
    <row r="76" spans="2:27" s="477" customFormat="1">
      <c r="B76" s="131">
        <v>70</v>
      </c>
      <c r="C76" s="464" t="s">
        <v>27</v>
      </c>
      <c r="D76" s="465">
        <f t="shared" si="0"/>
        <v>25048</v>
      </c>
      <c r="E76" s="466">
        <f t="shared" si="19"/>
        <v>6.069848328913662E-3</v>
      </c>
      <c r="F76" s="467">
        <f t="shared" si="31"/>
        <v>321786</v>
      </c>
      <c r="G76" s="468">
        <f t="shared" si="20"/>
        <v>7.7977970870640845E-2</v>
      </c>
      <c r="H76" s="473">
        <v>702</v>
      </c>
      <c r="I76" s="466">
        <f t="shared" si="21"/>
        <v>6.1711573117665154E-3</v>
      </c>
      <c r="J76" s="470">
        <f t="shared" si="22"/>
        <v>9916</v>
      </c>
      <c r="K76" s="468">
        <f t="shared" si="32"/>
        <v>8.7169794734297396E-2</v>
      </c>
      <c r="L76" s="478">
        <v>982</v>
      </c>
      <c r="M76" s="466">
        <f t="shared" si="23"/>
        <v>8.5354935723039749E-3</v>
      </c>
      <c r="N76" s="470">
        <f t="shared" si="33"/>
        <v>11654</v>
      </c>
      <c r="O76" s="472">
        <f t="shared" si="25"/>
        <v>0.10129596954341194</v>
      </c>
      <c r="P76" s="469">
        <v>940</v>
      </c>
      <c r="Q76" s="463">
        <f t="shared" si="28"/>
        <v>1.6597949976603953E-3</v>
      </c>
      <c r="R76" s="470">
        <f t="shared" si="26"/>
        <v>14885</v>
      </c>
      <c r="S76" s="474">
        <f t="shared" si="34"/>
        <v>2.6283030361888282E-2</v>
      </c>
      <c r="T76" s="471">
        <v>18982</v>
      </c>
      <c r="U76" s="475">
        <f t="shared" si="29"/>
        <v>6.7426490490598585E-3</v>
      </c>
      <c r="V76" s="470">
        <f t="shared" si="27"/>
        <v>240599</v>
      </c>
      <c r="W76" s="476">
        <f t="shared" si="35"/>
        <v>8.5463840404317398E-2</v>
      </c>
      <c r="X76" s="473">
        <v>3442</v>
      </c>
      <c r="Y76" s="463">
        <f t="shared" si="30"/>
        <v>6.6670024056992988E-3</v>
      </c>
      <c r="Z76" s="470">
        <f t="shared" si="36"/>
        <v>44732</v>
      </c>
      <c r="AA76" s="468">
        <f t="shared" si="37"/>
        <v>8.6643913890685959E-2</v>
      </c>
    </row>
    <row r="77" spans="2:27">
      <c r="B77" s="131">
        <v>71</v>
      </c>
      <c r="C77" s="134" t="s">
        <v>28</v>
      </c>
      <c r="D77" s="136">
        <f t="shared" si="0"/>
        <v>37332</v>
      </c>
      <c r="E77" s="137">
        <f t="shared" si="19"/>
        <v>9.0466136144604289E-3</v>
      </c>
      <c r="F77" s="138">
        <f t="shared" si="31"/>
        <v>359118</v>
      </c>
      <c r="G77" s="139">
        <f t="shared" si="20"/>
        <v>8.7024584485101267E-2</v>
      </c>
      <c r="H77" s="140">
        <v>1410</v>
      </c>
      <c r="I77" s="137">
        <f t="shared" si="21"/>
        <v>1.2395059557821634E-2</v>
      </c>
      <c r="J77" s="138">
        <f t="shared" si="22"/>
        <v>11326</v>
      </c>
      <c r="K77" s="139">
        <f t="shared" si="32"/>
        <v>9.9564854292119032E-2</v>
      </c>
      <c r="L77" s="141">
        <v>1150</v>
      </c>
      <c r="M77" s="137">
        <f t="shared" si="23"/>
        <v>9.9957409451624964E-3</v>
      </c>
      <c r="N77" s="142">
        <f t="shared" si="33"/>
        <v>12804</v>
      </c>
      <c r="O77" s="143">
        <f t="shared" si="25"/>
        <v>0.11129171048857443</v>
      </c>
      <c r="P77" s="140">
        <v>2923</v>
      </c>
      <c r="Q77" s="137">
        <f t="shared" si="28"/>
        <v>5.1612561469801446E-3</v>
      </c>
      <c r="R77" s="142">
        <f t="shared" si="26"/>
        <v>17808</v>
      </c>
      <c r="S77" s="144">
        <f t="shared" si="34"/>
        <v>3.1444286508868428E-2</v>
      </c>
      <c r="T77" s="141">
        <v>27033</v>
      </c>
      <c r="U77" s="145">
        <f t="shared" si="29"/>
        <v>9.6024671659063927E-3</v>
      </c>
      <c r="V77" s="142">
        <f t="shared" si="27"/>
        <v>267632</v>
      </c>
      <c r="W77" s="146">
        <f t="shared" si="35"/>
        <v>9.5066307570223788E-2</v>
      </c>
      <c r="X77" s="140">
        <v>4816</v>
      </c>
      <c r="Y77" s="137">
        <f t="shared" si="30"/>
        <v>9.3283798912980314E-3</v>
      </c>
      <c r="Z77" s="142">
        <f t="shared" si="36"/>
        <v>49548</v>
      </c>
      <c r="AA77" s="139">
        <f t="shared" si="37"/>
        <v>9.5972293781983992E-2</v>
      </c>
    </row>
    <row r="78" spans="2:27" s="477" customFormat="1">
      <c r="B78" s="131">
        <v>72</v>
      </c>
      <c r="C78" s="464" t="s">
        <v>29</v>
      </c>
      <c r="D78" s="465">
        <f t="shared" si="0"/>
        <v>33796</v>
      </c>
      <c r="E78" s="466">
        <f t="shared" si="19"/>
        <v>8.1897394651854888E-3</v>
      </c>
      <c r="F78" s="467">
        <f t="shared" si="31"/>
        <v>392914</v>
      </c>
      <c r="G78" s="468">
        <f t="shared" si="20"/>
        <v>9.5214323950286756E-2</v>
      </c>
      <c r="H78" s="469">
        <v>1707</v>
      </c>
      <c r="I78" s="466">
        <f t="shared" si="21"/>
        <v>1.5005933805107468E-2</v>
      </c>
      <c r="J78" s="470">
        <f t="shared" si="22"/>
        <v>13033</v>
      </c>
      <c r="K78" s="468">
        <f t="shared" si="32"/>
        <v>0.1145707880972265</v>
      </c>
      <c r="L78" s="471">
        <v>1272</v>
      </c>
      <c r="M78" s="466">
        <f t="shared" si="23"/>
        <v>1.1056158680214517E-2</v>
      </c>
      <c r="N78" s="470">
        <f t="shared" si="33"/>
        <v>14076</v>
      </c>
      <c r="O78" s="472">
        <f t="shared" si="25"/>
        <v>0.12234786916878895</v>
      </c>
      <c r="P78" s="473">
        <v>1573</v>
      </c>
      <c r="Q78" s="463">
        <f t="shared" si="28"/>
        <v>2.7775080120423425E-3</v>
      </c>
      <c r="R78" s="470">
        <f t="shared" si="26"/>
        <v>19381</v>
      </c>
      <c r="S78" s="474">
        <f t="shared" si="34"/>
        <v>3.4221794520910766E-2</v>
      </c>
      <c r="T78" s="471">
        <v>24223</v>
      </c>
      <c r="U78" s="475">
        <f t="shared" si="29"/>
        <v>8.6043192453575459E-3</v>
      </c>
      <c r="V78" s="470">
        <f t="shared" si="27"/>
        <v>291855</v>
      </c>
      <c r="W78" s="476">
        <f t="shared" si="35"/>
        <v>0.10367062681558134</v>
      </c>
      <c r="X78" s="473">
        <v>5021</v>
      </c>
      <c r="Y78" s="463">
        <f t="shared" si="30"/>
        <v>9.7254558625845967E-3</v>
      </c>
      <c r="Z78" s="470">
        <f t="shared" si="36"/>
        <v>54569</v>
      </c>
      <c r="AA78" s="468">
        <f t="shared" si="37"/>
        <v>0.10569774964456859</v>
      </c>
    </row>
    <row r="79" spans="2:27">
      <c r="B79" s="131">
        <v>73</v>
      </c>
      <c r="C79" s="147" t="s">
        <v>30</v>
      </c>
      <c r="D79" s="148">
        <f t="shared" si="0"/>
        <v>33191</v>
      </c>
      <c r="E79" s="149">
        <f t="shared" si="19"/>
        <v>8.0431306245997026E-3</v>
      </c>
      <c r="F79" s="150">
        <f t="shared" si="31"/>
        <v>426105</v>
      </c>
      <c r="G79" s="151">
        <f t="shared" si="20"/>
        <v>0.10325745457488646</v>
      </c>
      <c r="H79" s="152">
        <v>581</v>
      </c>
      <c r="I79" s="149">
        <f t="shared" si="21"/>
        <v>5.1074678036130278E-3</v>
      </c>
      <c r="J79" s="153">
        <f t="shared" si="22"/>
        <v>13614</v>
      </c>
      <c r="K79" s="151">
        <f t="shared" si="32"/>
        <v>0.11967825590083953</v>
      </c>
      <c r="L79" s="154">
        <v>1235</v>
      </c>
      <c r="M79" s="149">
        <f t="shared" si="23"/>
        <v>1.0734556580239724E-2</v>
      </c>
      <c r="N79" s="153">
        <f t="shared" si="33"/>
        <v>15311</v>
      </c>
      <c r="O79" s="155">
        <f t="shared" si="25"/>
        <v>0.13308242574902868</v>
      </c>
      <c r="P79" s="135">
        <v>2275</v>
      </c>
      <c r="Q79" s="137">
        <f t="shared" si="28"/>
        <v>4.0170570422099995E-3</v>
      </c>
      <c r="R79" s="153">
        <f t="shared" si="26"/>
        <v>21656</v>
      </c>
      <c r="S79" s="156">
        <f t="shared" si="34"/>
        <v>3.823885156312077E-2</v>
      </c>
      <c r="T79" s="157">
        <v>24502</v>
      </c>
      <c r="U79" s="145">
        <f t="shared" si="29"/>
        <v>8.703423611846204E-3</v>
      </c>
      <c r="V79" s="153">
        <f t="shared" si="27"/>
        <v>316357</v>
      </c>
      <c r="W79" s="159">
        <f t="shared" si="35"/>
        <v>0.11237405042742754</v>
      </c>
      <c r="X79" s="135">
        <v>4598</v>
      </c>
      <c r="Y79" s="137">
        <f t="shared" si="30"/>
        <v>8.9061234925640262E-3</v>
      </c>
      <c r="Z79" s="153">
        <f t="shared" si="36"/>
        <v>59167</v>
      </c>
      <c r="AA79" s="151">
        <f t="shared" si="37"/>
        <v>0.11460387313713261</v>
      </c>
    </row>
    <row r="80" spans="2:27" s="477" customFormat="1">
      <c r="B80" s="131">
        <v>74</v>
      </c>
      <c r="C80" s="464" t="s">
        <v>31</v>
      </c>
      <c r="D80" s="465">
        <f t="shared" si="0"/>
        <v>40318</v>
      </c>
      <c r="E80" s="466">
        <f t="shared" si="19"/>
        <v>9.7702069995664748E-3</v>
      </c>
      <c r="F80" s="467">
        <f t="shared" si="31"/>
        <v>466423</v>
      </c>
      <c r="G80" s="468">
        <f t="shared" si="20"/>
        <v>0.11302766157445293</v>
      </c>
      <c r="H80" s="473">
        <v>886</v>
      </c>
      <c r="I80" s="466">
        <f t="shared" si="21"/>
        <v>7.7886686299503318E-3</v>
      </c>
      <c r="J80" s="470">
        <f t="shared" si="22"/>
        <v>14500</v>
      </c>
      <c r="K80" s="468">
        <f t="shared" si="32"/>
        <v>0.12746692453078987</v>
      </c>
      <c r="L80" s="471">
        <v>1593</v>
      </c>
      <c r="M80" s="466">
        <f t="shared" si="23"/>
        <v>1.3846274196212049E-2</v>
      </c>
      <c r="N80" s="470">
        <f t="shared" si="33"/>
        <v>16904</v>
      </c>
      <c r="O80" s="472">
        <f t="shared" si="25"/>
        <v>0.14692869994524071</v>
      </c>
      <c r="P80" s="473">
        <v>2965</v>
      </c>
      <c r="Q80" s="463">
        <f t="shared" si="28"/>
        <v>5.2354172000670983E-3</v>
      </c>
      <c r="R80" s="470">
        <f t="shared" si="26"/>
        <v>24621</v>
      </c>
      <c r="S80" s="474">
        <f t="shared" si="34"/>
        <v>4.3474268763187864E-2</v>
      </c>
      <c r="T80" s="471">
        <v>28776</v>
      </c>
      <c r="U80" s="475">
        <f t="shared" si="29"/>
        <v>1.0221603046873168E-2</v>
      </c>
      <c r="V80" s="470">
        <f t="shared" si="27"/>
        <v>345133</v>
      </c>
      <c r="W80" s="476">
        <f t="shared" si="35"/>
        <v>0.12259565347430071</v>
      </c>
      <c r="X80" s="473">
        <v>6098</v>
      </c>
      <c r="Y80" s="463">
        <f t="shared" si="30"/>
        <v>1.1811557428807185E-2</v>
      </c>
      <c r="Z80" s="470">
        <f t="shared" si="36"/>
        <v>65265</v>
      </c>
      <c r="AA80" s="468">
        <f t="shared" si="37"/>
        <v>0.12641543056593979</v>
      </c>
    </row>
    <row r="81" spans="2:27">
      <c r="B81" s="131">
        <v>75</v>
      </c>
      <c r="C81" s="147" t="s">
        <v>32</v>
      </c>
      <c r="D81" s="148">
        <f t="shared" si="0"/>
        <v>25554</v>
      </c>
      <c r="E81" s="149">
        <f t="shared" si="19"/>
        <v>6.1924666319490467E-3</v>
      </c>
      <c r="F81" s="150">
        <f t="shared" si="31"/>
        <v>491977</v>
      </c>
      <c r="G81" s="151">
        <f t="shared" si="20"/>
        <v>0.11922012820640199</v>
      </c>
      <c r="H81" s="135">
        <v>534</v>
      </c>
      <c r="I81" s="149">
        <f t="shared" si="21"/>
        <v>4.6942991516856405E-3</v>
      </c>
      <c r="J81" s="153">
        <f t="shared" si="22"/>
        <v>15034</v>
      </c>
      <c r="K81" s="151">
        <f t="shared" si="32"/>
        <v>0.13216122368247549</v>
      </c>
      <c r="L81" s="157">
        <v>1257</v>
      </c>
      <c r="M81" s="149">
        <f t="shared" si="23"/>
        <v>1.0925779450495006E-2</v>
      </c>
      <c r="N81" s="153">
        <f t="shared" si="33"/>
        <v>18161</v>
      </c>
      <c r="O81" s="155">
        <f t="shared" si="25"/>
        <v>0.15785447939573574</v>
      </c>
      <c r="P81" s="135">
        <v>1753</v>
      </c>
      <c r="Q81" s="137">
        <f t="shared" si="28"/>
        <v>3.0953410967007162E-3</v>
      </c>
      <c r="R81" s="153">
        <f t="shared" si="26"/>
        <v>26374</v>
      </c>
      <c r="S81" s="156">
        <f t="shared" si="34"/>
        <v>4.6569609859888582E-2</v>
      </c>
      <c r="T81" s="157">
        <v>17993</v>
      </c>
      <c r="U81" s="145">
        <f t="shared" si="29"/>
        <v>6.3913436065606384E-3</v>
      </c>
      <c r="V81" s="153">
        <f t="shared" si="27"/>
        <v>363126</v>
      </c>
      <c r="W81" s="159">
        <f t="shared" si="35"/>
        <v>0.12898699708086134</v>
      </c>
      <c r="X81" s="135">
        <v>4017</v>
      </c>
      <c r="Y81" s="137">
        <f t="shared" si="30"/>
        <v>7.7807520812591766E-3</v>
      </c>
      <c r="Z81" s="153">
        <f t="shared" si="36"/>
        <v>69282</v>
      </c>
      <c r="AA81" s="151">
        <f t="shared" si="37"/>
        <v>0.13419618264719896</v>
      </c>
    </row>
    <row r="82" spans="2:27" s="477" customFormat="1">
      <c r="B82" s="131">
        <v>76</v>
      </c>
      <c r="C82" s="464" t="s">
        <v>33</v>
      </c>
      <c r="D82" s="465">
        <f t="shared" si="0"/>
        <v>50761</v>
      </c>
      <c r="E82" s="466">
        <f t="shared" si="19"/>
        <v>1.2300845218140627E-2</v>
      </c>
      <c r="F82" s="467">
        <f t="shared" si="31"/>
        <v>542738</v>
      </c>
      <c r="G82" s="468">
        <f t="shared" si="20"/>
        <v>0.13152097342454261</v>
      </c>
      <c r="H82" s="473">
        <v>2596</v>
      </c>
      <c r="I82" s="466">
        <f t="shared" si="21"/>
        <v>2.2820974902202102E-2</v>
      </c>
      <c r="J82" s="470">
        <f t="shared" si="22"/>
        <v>17630</v>
      </c>
      <c r="K82" s="468">
        <f t="shared" si="32"/>
        <v>0.1549821985846776</v>
      </c>
      <c r="L82" s="478">
        <v>1633</v>
      </c>
      <c r="M82" s="466">
        <f t="shared" si="23"/>
        <v>1.4193952142130744E-2</v>
      </c>
      <c r="N82" s="470">
        <f t="shared" si="33"/>
        <v>19794</v>
      </c>
      <c r="O82" s="472">
        <f t="shared" si="25"/>
        <v>0.17204843153786648</v>
      </c>
      <c r="P82" s="469">
        <v>2294</v>
      </c>
      <c r="Q82" s="463">
        <f t="shared" si="28"/>
        <v>4.0506060900350497E-3</v>
      </c>
      <c r="R82" s="470">
        <f t="shared" si="26"/>
        <v>28668</v>
      </c>
      <c r="S82" s="474">
        <f t="shared" si="34"/>
        <v>5.0620215949923629E-2</v>
      </c>
      <c r="T82" s="471">
        <v>37744</v>
      </c>
      <c r="U82" s="475">
        <f t="shared" si="29"/>
        <v>1.3407151285834754E-2</v>
      </c>
      <c r="V82" s="470">
        <f t="shared" si="27"/>
        <v>400870</v>
      </c>
      <c r="W82" s="476">
        <f t="shared" si="35"/>
        <v>0.14239414836669609</v>
      </c>
      <c r="X82" s="473">
        <v>6494</v>
      </c>
      <c r="Y82" s="463">
        <f t="shared" si="30"/>
        <v>1.2578591987975377E-2</v>
      </c>
      <c r="Z82" s="470">
        <f t="shared" si="36"/>
        <v>75776</v>
      </c>
      <c r="AA82" s="468">
        <f t="shared" si="37"/>
        <v>0.14677477463517435</v>
      </c>
    </row>
    <row r="83" spans="2:27">
      <c r="B83" s="131">
        <v>77</v>
      </c>
      <c r="C83" s="147" t="s">
        <v>34</v>
      </c>
      <c r="D83" s="148">
        <f t="shared" si="0"/>
        <v>66897</v>
      </c>
      <c r="E83" s="149">
        <f t="shared" si="19"/>
        <v>1.6211060510193918E-2</v>
      </c>
      <c r="F83" s="150">
        <f t="shared" si="31"/>
        <v>609635</v>
      </c>
      <c r="G83" s="151">
        <f t="shared" si="20"/>
        <v>0.14773203393473652</v>
      </c>
      <c r="H83" s="135">
        <v>1928</v>
      </c>
      <c r="I83" s="149">
        <f t="shared" si="21"/>
        <v>1.6948705551404333E-2</v>
      </c>
      <c r="J83" s="153">
        <f t="shared" si="22"/>
        <v>19558</v>
      </c>
      <c r="K83" s="151">
        <f t="shared" si="32"/>
        <v>0.17193090413608192</v>
      </c>
      <c r="L83" s="157">
        <v>2380</v>
      </c>
      <c r="M83" s="149">
        <f t="shared" si="23"/>
        <v>2.0686837782162383E-2</v>
      </c>
      <c r="N83" s="153">
        <f t="shared" si="33"/>
        <v>22174</v>
      </c>
      <c r="O83" s="155">
        <f t="shared" si="25"/>
        <v>0.19273526932002885</v>
      </c>
      <c r="P83" s="135">
        <v>2877</v>
      </c>
      <c r="Q83" s="137">
        <f t="shared" si="28"/>
        <v>5.0800321364563375E-3</v>
      </c>
      <c r="R83" s="153">
        <f t="shared" si="26"/>
        <v>31545</v>
      </c>
      <c r="S83" s="156">
        <f t="shared" si="34"/>
        <v>5.5700248086379966E-2</v>
      </c>
      <c r="T83" s="157">
        <v>51478</v>
      </c>
      <c r="U83" s="145">
        <f t="shared" si="29"/>
        <v>1.828564364911513E-2</v>
      </c>
      <c r="V83" s="153">
        <f t="shared" si="27"/>
        <v>452348</v>
      </c>
      <c r="W83" s="159">
        <f t="shared" si="35"/>
        <v>0.16067979201581123</v>
      </c>
      <c r="X83" s="135">
        <v>8234</v>
      </c>
      <c r="Y83" s="137">
        <f t="shared" si="30"/>
        <v>1.5948895354017441E-2</v>
      </c>
      <c r="Z83" s="153">
        <f t="shared" si="36"/>
        <v>84010</v>
      </c>
      <c r="AA83" s="151">
        <f t="shared" si="37"/>
        <v>0.1627236699891918</v>
      </c>
    </row>
    <row r="84" spans="2:27" s="477" customFormat="1">
      <c r="B84" s="131">
        <v>78</v>
      </c>
      <c r="C84" s="464" t="s">
        <v>35</v>
      </c>
      <c r="D84" s="465">
        <f t="shared" si="0"/>
        <v>58453</v>
      </c>
      <c r="E84" s="466">
        <f t="shared" si="19"/>
        <v>1.4164837287208173E-2</v>
      </c>
      <c r="F84" s="467">
        <f t="shared" si="31"/>
        <v>668088</v>
      </c>
      <c r="G84" s="468">
        <f t="shared" si="20"/>
        <v>0.16189687122194471</v>
      </c>
      <c r="H84" s="473">
        <v>1806</v>
      </c>
      <c r="I84" s="466">
        <f t="shared" si="21"/>
        <v>1.5876225220869414E-2</v>
      </c>
      <c r="J84" s="470">
        <f t="shared" si="22"/>
        <v>21364</v>
      </c>
      <c r="K84" s="468">
        <f t="shared" si="32"/>
        <v>0.18780712935695135</v>
      </c>
      <c r="L84" s="471">
        <v>1520</v>
      </c>
      <c r="M84" s="466">
        <f t="shared" si="23"/>
        <v>1.321176194491043E-2</v>
      </c>
      <c r="N84" s="470">
        <f t="shared" si="33"/>
        <v>23694</v>
      </c>
      <c r="O84" s="472">
        <f t="shared" si="25"/>
        <v>0.2059470312649393</v>
      </c>
      <c r="P84" s="473">
        <v>4566</v>
      </c>
      <c r="Q84" s="463">
        <f t="shared" si="28"/>
        <v>8.0623659141674103E-3</v>
      </c>
      <c r="R84" s="470">
        <f t="shared" si="26"/>
        <v>36111</v>
      </c>
      <c r="S84" s="474">
        <f t="shared" si="34"/>
        <v>6.3762614000547377E-2</v>
      </c>
      <c r="T84" s="471">
        <v>43141</v>
      </c>
      <c r="U84" s="475">
        <f t="shared" si="29"/>
        <v>1.5324234676298143E-2</v>
      </c>
      <c r="V84" s="470">
        <f t="shared" si="27"/>
        <v>495489</v>
      </c>
      <c r="W84" s="476">
        <f t="shared" si="35"/>
        <v>0.17600402669210938</v>
      </c>
      <c r="X84" s="473">
        <v>7420</v>
      </c>
      <c r="Y84" s="463">
        <f t="shared" si="30"/>
        <v>1.4372213204616154E-2</v>
      </c>
      <c r="Z84" s="470">
        <f t="shared" si="36"/>
        <v>91430</v>
      </c>
      <c r="AA84" s="468">
        <f t="shared" si="37"/>
        <v>0.17709588319380795</v>
      </c>
    </row>
    <row r="85" spans="2:27">
      <c r="B85" s="131">
        <v>79</v>
      </c>
      <c r="C85" s="134" t="s">
        <v>36</v>
      </c>
      <c r="D85" s="136">
        <f t="shared" si="0"/>
        <v>52655</v>
      </c>
      <c r="E85" s="137">
        <f t="shared" si="19"/>
        <v>1.275981570420588E-2</v>
      </c>
      <c r="F85" s="138">
        <f t="shared" si="31"/>
        <v>720743</v>
      </c>
      <c r="G85" s="139">
        <f t="shared" si="20"/>
        <v>0.17465668692615058</v>
      </c>
      <c r="H85" s="140">
        <v>1910</v>
      </c>
      <c r="I85" s="137">
        <f t="shared" si="21"/>
        <v>1.6790470748538525E-2</v>
      </c>
      <c r="J85" s="138">
        <f t="shared" si="22"/>
        <v>23274</v>
      </c>
      <c r="K85" s="139">
        <f t="shared" si="32"/>
        <v>0.20459760010548986</v>
      </c>
      <c r="L85" s="141">
        <v>1670</v>
      </c>
      <c r="M85" s="137">
        <f t="shared" si="23"/>
        <v>1.4515554242105537E-2</v>
      </c>
      <c r="N85" s="142">
        <f t="shared" si="33"/>
        <v>25364</v>
      </c>
      <c r="O85" s="143">
        <f t="shared" si="25"/>
        <v>0.22046258550704481</v>
      </c>
      <c r="P85" s="140">
        <v>4404</v>
      </c>
      <c r="Q85" s="137">
        <f t="shared" si="28"/>
        <v>7.7763161379748738E-3</v>
      </c>
      <c r="R85" s="142">
        <f t="shared" si="26"/>
        <v>40515</v>
      </c>
      <c r="S85" s="144">
        <f t="shared" si="34"/>
        <v>7.153893013852225E-2</v>
      </c>
      <c r="T85" s="141">
        <v>38219</v>
      </c>
      <c r="U85" s="145">
        <f t="shared" si="29"/>
        <v>1.357587735781365E-2</v>
      </c>
      <c r="V85" s="142">
        <f t="shared" si="27"/>
        <v>533708</v>
      </c>
      <c r="W85" s="146">
        <f t="shared" si="35"/>
        <v>0.18957990404992303</v>
      </c>
      <c r="X85" s="140">
        <v>6452</v>
      </c>
      <c r="Y85" s="137">
        <f t="shared" si="30"/>
        <v>1.249723983776057E-2</v>
      </c>
      <c r="Z85" s="142">
        <f t="shared" si="36"/>
        <v>97882</v>
      </c>
      <c r="AA85" s="139">
        <f t="shared" si="37"/>
        <v>0.1895931230315685</v>
      </c>
    </row>
    <row r="86" spans="2:27" s="477" customFormat="1">
      <c r="B86" s="131">
        <v>80</v>
      </c>
      <c r="C86" s="464" t="s">
        <v>37</v>
      </c>
      <c r="D86" s="465">
        <f t="shared" si="0"/>
        <v>53918</v>
      </c>
      <c r="E86" s="466">
        <f t="shared" si="19"/>
        <v>1.3065876804470092E-2</v>
      </c>
      <c r="F86" s="467">
        <f t="shared" si="31"/>
        <v>774661</v>
      </c>
      <c r="G86" s="468">
        <f t="shared" si="20"/>
        <v>0.18772256373062068</v>
      </c>
      <c r="H86" s="473">
        <v>1441</v>
      </c>
      <c r="I86" s="466">
        <f t="shared" si="21"/>
        <v>1.2667575051646082E-2</v>
      </c>
      <c r="J86" s="470">
        <f t="shared" si="22"/>
        <v>24715</v>
      </c>
      <c r="K86" s="468">
        <f t="shared" si="32"/>
        <v>0.21726517515713595</v>
      </c>
      <c r="L86" s="471">
        <v>1473</v>
      </c>
      <c r="M86" s="466">
        <f t="shared" si="23"/>
        <v>1.2803240358455962E-2</v>
      </c>
      <c r="N86" s="470">
        <f t="shared" si="33"/>
        <v>26837</v>
      </c>
      <c r="O86" s="472">
        <f t="shared" si="25"/>
        <v>0.23326582586550079</v>
      </c>
      <c r="P86" s="473">
        <v>4557</v>
      </c>
      <c r="Q86" s="463">
        <f t="shared" si="28"/>
        <v>8.0464742599344902E-3</v>
      </c>
      <c r="R86" s="470">
        <f t="shared" si="26"/>
        <v>45072</v>
      </c>
      <c r="S86" s="474">
        <f t="shared" si="34"/>
        <v>7.9585404398456738E-2</v>
      </c>
      <c r="T86" s="471">
        <v>39265</v>
      </c>
      <c r="U86" s="475">
        <f t="shared" si="29"/>
        <v>1.3947429928950339E-2</v>
      </c>
      <c r="V86" s="470">
        <f t="shared" si="27"/>
        <v>572973</v>
      </c>
      <c r="W86" s="476">
        <f t="shared" si="35"/>
        <v>0.20352733397887338</v>
      </c>
      <c r="X86" s="473">
        <v>7182</v>
      </c>
      <c r="Y86" s="463">
        <f t="shared" si="30"/>
        <v>1.3911217686732239E-2</v>
      </c>
      <c r="Z86" s="470">
        <f t="shared" si="36"/>
        <v>105064</v>
      </c>
      <c r="AA86" s="468">
        <f t="shared" si="37"/>
        <v>0.20350434071830076</v>
      </c>
    </row>
    <row r="87" spans="2:27">
      <c r="B87" s="131">
        <v>81</v>
      </c>
      <c r="C87" s="134" t="s">
        <v>38</v>
      </c>
      <c r="D87" s="136">
        <f t="shared" si="0"/>
        <v>57948</v>
      </c>
      <c r="E87" s="137">
        <f t="shared" si="19"/>
        <v>1.4042461312834913E-2</v>
      </c>
      <c r="F87" s="138">
        <f t="shared" si="31"/>
        <v>832609</v>
      </c>
      <c r="G87" s="139">
        <f t="shared" si="20"/>
        <v>0.20176502504345559</v>
      </c>
      <c r="H87" s="140">
        <v>1488</v>
      </c>
      <c r="I87" s="137">
        <f t="shared" si="21"/>
        <v>1.3080743703573469E-2</v>
      </c>
      <c r="J87" s="138">
        <f t="shared" si="22"/>
        <v>26203</v>
      </c>
      <c r="K87" s="139">
        <f t="shared" si="32"/>
        <v>0.23034591886070943</v>
      </c>
      <c r="L87" s="141">
        <v>1864</v>
      </c>
      <c r="M87" s="137">
        <f t="shared" si="23"/>
        <v>1.6201792279811212E-2</v>
      </c>
      <c r="N87" s="142">
        <f t="shared" si="33"/>
        <v>28701</v>
      </c>
      <c r="O87" s="143">
        <f t="shared" si="25"/>
        <v>0.24946761814531199</v>
      </c>
      <c r="P87" s="140">
        <v>4188</v>
      </c>
      <c r="Q87" s="137">
        <f t="shared" si="28"/>
        <v>7.3949164363848255E-3</v>
      </c>
      <c r="R87" s="142">
        <f t="shared" si="26"/>
        <v>49260</v>
      </c>
      <c r="S87" s="144">
        <f t="shared" si="34"/>
        <v>8.6980320834841571E-2</v>
      </c>
      <c r="T87" s="141">
        <v>43621</v>
      </c>
      <c r="U87" s="145">
        <f t="shared" si="29"/>
        <v>1.5494736812192609E-2</v>
      </c>
      <c r="V87" s="142">
        <f t="shared" si="27"/>
        <v>616594</v>
      </c>
      <c r="W87" s="146">
        <f t="shared" si="35"/>
        <v>0.21902207079106598</v>
      </c>
      <c r="X87" s="140">
        <v>6787</v>
      </c>
      <c r="Y87" s="137">
        <f t="shared" si="30"/>
        <v>1.3146120083521541E-2</v>
      </c>
      <c r="Z87" s="142">
        <f t="shared" si="36"/>
        <v>111851</v>
      </c>
      <c r="AA87" s="139">
        <f t="shared" si="37"/>
        <v>0.21665046080182229</v>
      </c>
    </row>
    <row r="88" spans="2:27" s="477" customFormat="1">
      <c r="B88" s="131">
        <v>82</v>
      </c>
      <c r="C88" s="464" t="s">
        <v>39</v>
      </c>
      <c r="D88" s="465">
        <f t="shared" si="0"/>
        <v>60894</v>
      </c>
      <c r="E88" s="466">
        <f t="shared" si="19"/>
        <v>1.4756361551455948E-2</v>
      </c>
      <c r="F88" s="467">
        <f t="shared" si="31"/>
        <v>893503</v>
      </c>
      <c r="G88" s="468">
        <f t="shared" si="20"/>
        <v>0.21652138659491155</v>
      </c>
      <c r="H88" s="469">
        <v>1755</v>
      </c>
      <c r="I88" s="466">
        <f t="shared" si="21"/>
        <v>1.5427893279416289E-2</v>
      </c>
      <c r="J88" s="470">
        <f t="shared" si="22"/>
        <v>27958</v>
      </c>
      <c r="K88" s="468">
        <f t="shared" si="32"/>
        <v>0.2457738121401257</v>
      </c>
      <c r="L88" s="471">
        <v>1843</v>
      </c>
      <c r="M88" s="466">
        <f t="shared" si="23"/>
        <v>1.6019261358203897E-2</v>
      </c>
      <c r="N88" s="470">
        <f t="shared" si="33"/>
        <v>30544</v>
      </c>
      <c r="O88" s="472">
        <f t="shared" si="25"/>
        <v>0.2654868795035159</v>
      </c>
      <c r="P88" s="473">
        <v>3827</v>
      </c>
      <c r="Q88" s="463">
        <f t="shared" si="28"/>
        <v>6.7574845277088647E-3</v>
      </c>
      <c r="R88" s="470">
        <f t="shared" si="26"/>
        <v>53087</v>
      </c>
      <c r="S88" s="474">
        <f t="shared" si="34"/>
        <v>9.3737805362550428E-2</v>
      </c>
      <c r="T88" s="471">
        <v>45730</v>
      </c>
      <c r="U88" s="475">
        <f t="shared" si="29"/>
        <v>1.6243880571778911E-2</v>
      </c>
      <c r="V88" s="470">
        <f t="shared" si="27"/>
        <v>662324</v>
      </c>
      <c r="W88" s="476">
        <f t="shared" si="35"/>
        <v>0.23526595136284489</v>
      </c>
      <c r="X88" s="473">
        <v>7739</v>
      </c>
      <c r="Y88" s="463">
        <f t="shared" si="30"/>
        <v>1.4990102155057198E-2</v>
      </c>
      <c r="Z88" s="470">
        <f t="shared" si="36"/>
        <v>119590</v>
      </c>
      <c r="AA88" s="468">
        <f t="shared" si="37"/>
        <v>0.23164056295687949</v>
      </c>
    </row>
    <row r="89" spans="2:27">
      <c r="B89" s="131">
        <v>83</v>
      </c>
      <c r="C89" s="147" t="s">
        <v>40</v>
      </c>
      <c r="D89" s="148">
        <f t="shared" si="0"/>
        <v>77160</v>
      </c>
      <c r="E89" s="149">
        <f t="shared" si="19"/>
        <v>1.8698079569585524E-2</v>
      </c>
      <c r="F89" s="150">
        <f t="shared" si="31"/>
        <v>970663</v>
      </c>
      <c r="G89" s="151">
        <f t="shared" si="20"/>
        <v>0.23521946616449707</v>
      </c>
      <c r="H89" s="152">
        <v>1700</v>
      </c>
      <c r="I89" s="149">
        <f t="shared" si="21"/>
        <v>1.4944398048437431E-2</v>
      </c>
      <c r="J89" s="153">
        <f t="shared" si="22"/>
        <v>29658</v>
      </c>
      <c r="K89" s="151">
        <f t="shared" si="32"/>
        <v>0.26071821018856312</v>
      </c>
      <c r="L89" s="154">
        <v>2234</v>
      </c>
      <c r="M89" s="149">
        <f t="shared" si="23"/>
        <v>1.9417813279559146E-2</v>
      </c>
      <c r="N89" s="153">
        <f t="shared" si="33"/>
        <v>32778</v>
      </c>
      <c r="O89" s="155">
        <f t="shared" si="25"/>
        <v>0.28490469278307506</v>
      </c>
      <c r="P89" s="135">
        <v>4581</v>
      </c>
      <c r="Q89" s="137">
        <f t="shared" si="28"/>
        <v>8.0888520045556082E-3</v>
      </c>
      <c r="R89" s="153">
        <f t="shared" si="26"/>
        <v>57668</v>
      </c>
      <c r="S89" s="156">
        <f t="shared" si="34"/>
        <v>0.10182665736710604</v>
      </c>
      <c r="T89" s="157">
        <v>59430</v>
      </c>
      <c r="U89" s="145">
        <f t="shared" si="29"/>
        <v>2.1110295700433431E-2</v>
      </c>
      <c r="V89" s="153">
        <f t="shared" si="27"/>
        <v>721754</v>
      </c>
      <c r="W89" s="159">
        <f t="shared" si="35"/>
        <v>0.25637624706327833</v>
      </c>
      <c r="X89" s="135">
        <v>9215</v>
      </c>
      <c r="Y89" s="137">
        <f t="shared" si="30"/>
        <v>1.7849049148320466E-2</v>
      </c>
      <c r="Z89" s="153">
        <f t="shared" si="36"/>
        <v>128805</v>
      </c>
      <c r="AA89" s="151">
        <f t="shared" si="37"/>
        <v>0.24948961210519996</v>
      </c>
    </row>
    <row r="90" spans="2:27" s="477" customFormat="1">
      <c r="B90" s="131">
        <v>84</v>
      </c>
      <c r="C90" s="464" t="s">
        <v>41</v>
      </c>
      <c r="D90" s="465">
        <f t="shared" si="0"/>
        <v>83928</v>
      </c>
      <c r="E90" s="466">
        <f t="shared" ref="E90:E117" si="38">D90/$D$131</f>
        <v>2.0338159954849323E-2</v>
      </c>
      <c r="F90" s="467">
        <f t="shared" si="31"/>
        <v>1054591</v>
      </c>
      <c r="G90" s="468">
        <f t="shared" ref="G90:G117" si="39">F90/$D$131</f>
        <v>0.2555576261193464</v>
      </c>
      <c r="H90" s="473">
        <v>2299</v>
      </c>
      <c r="I90" s="466">
        <f t="shared" ref="I90:I117" si="40">H90/$H$131</f>
        <v>2.0210100654916269E-2</v>
      </c>
      <c r="J90" s="470">
        <f t="shared" si="22"/>
        <v>31957</v>
      </c>
      <c r="K90" s="468">
        <f t="shared" si="32"/>
        <v>0.28092831084347941</v>
      </c>
      <c r="L90" s="471">
        <v>2146</v>
      </c>
      <c r="M90" s="466">
        <f t="shared" ref="M90:M117" si="41">L90/$L$131</f>
        <v>1.8652921798538013E-2</v>
      </c>
      <c r="N90" s="470">
        <f t="shared" si="33"/>
        <v>34924</v>
      </c>
      <c r="O90" s="472">
        <f t="shared" ref="O90:O117" si="42">N90/$L$131</f>
        <v>0.30355761458161307</v>
      </c>
      <c r="P90" s="473">
        <v>12118</v>
      </c>
      <c r="Q90" s="463">
        <f t="shared" si="28"/>
        <v>2.1397229554945395E-2</v>
      </c>
      <c r="R90" s="470">
        <f t="shared" si="26"/>
        <v>69786</v>
      </c>
      <c r="S90" s="474">
        <f t="shared" si="34"/>
        <v>0.12322388692205144</v>
      </c>
      <c r="T90" s="471">
        <v>56914</v>
      </c>
      <c r="U90" s="475">
        <f t="shared" si="29"/>
        <v>2.0216580338119943E-2</v>
      </c>
      <c r="V90" s="470">
        <f t="shared" si="27"/>
        <v>778668</v>
      </c>
      <c r="W90" s="476">
        <f t="shared" si="35"/>
        <v>0.27659282740139823</v>
      </c>
      <c r="X90" s="473">
        <v>10451</v>
      </c>
      <c r="Y90" s="463">
        <f t="shared" si="30"/>
        <v>2.0243126711784829E-2</v>
      </c>
      <c r="Z90" s="470">
        <f t="shared" si="36"/>
        <v>139256</v>
      </c>
      <c r="AA90" s="468">
        <f t="shared" si="37"/>
        <v>0.26973273881698479</v>
      </c>
    </row>
    <row r="91" spans="2:27">
      <c r="B91" s="131">
        <v>85</v>
      </c>
      <c r="C91" s="147" t="s">
        <v>42</v>
      </c>
      <c r="D91" s="148">
        <f t="shared" si="0"/>
        <v>98794</v>
      </c>
      <c r="E91" s="149">
        <f t="shared" si="38"/>
        <v>2.3940617846003528E-2</v>
      </c>
      <c r="F91" s="150">
        <f t="shared" si="31"/>
        <v>1153385</v>
      </c>
      <c r="G91" s="151">
        <f t="shared" si="39"/>
        <v>0.27949824396534989</v>
      </c>
      <c r="H91" s="135">
        <v>2367</v>
      </c>
      <c r="I91" s="149">
        <f t="shared" si="40"/>
        <v>2.0807876576853766E-2</v>
      </c>
      <c r="J91" s="153">
        <f t="shared" si="22"/>
        <v>34324</v>
      </c>
      <c r="K91" s="151">
        <f t="shared" si="32"/>
        <v>0.30173618742033315</v>
      </c>
      <c r="L91" s="157">
        <v>2333</v>
      </c>
      <c r="M91" s="149">
        <f t="shared" si="41"/>
        <v>2.0278316195707916E-2</v>
      </c>
      <c r="N91" s="153">
        <f t="shared" si="33"/>
        <v>37257</v>
      </c>
      <c r="O91" s="155">
        <f t="shared" si="42"/>
        <v>0.32383593077732098</v>
      </c>
      <c r="P91" s="135">
        <v>10911</v>
      </c>
      <c r="Q91" s="137">
        <f t="shared" si="28"/>
        <v>1.9265982148375077E-2</v>
      </c>
      <c r="R91" s="153">
        <f t="shared" si="26"/>
        <v>80697</v>
      </c>
      <c r="S91" s="156">
        <f t="shared" si="34"/>
        <v>0.14248986907042652</v>
      </c>
      <c r="T91" s="157">
        <v>71312</v>
      </c>
      <c r="U91" s="145">
        <f t="shared" si="29"/>
        <v>2.5330933989387662E-2</v>
      </c>
      <c r="V91" s="153">
        <f t="shared" si="27"/>
        <v>849980</v>
      </c>
      <c r="W91" s="159">
        <f t="shared" si="35"/>
        <v>0.30192376139078592</v>
      </c>
      <c r="X91" s="135">
        <v>11871</v>
      </c>
      <c r="Y91" s="137">
        <f t="shared" si="30"/>
        <v>2.2993604171428352E-2</v>
      </c>
      <c r="Z91" s="153">
        <f t="shared" si="36"/>
        <v>151127</v>
      </c>
      <c r="AA91" s="151">
        <f t="shared" si="37"/>
        <v>0.2927263429884131</v>
      </c>
    </row>
    <row r="92" spans="2:27" s="477" customFormat="1">
      <c r="B92" s="131">
        <v>86</v>
      </c>
      <c r="C92" s="464" t="s">
        <v>43</v>
      </c>
      <c r="D92" s="465">
        <f t="shared" si="0"/>
        <v>87868</v>
      </c>
      <c r="E92" s="466">
        <f t="shared" si="38"/>
        <v>2.1292934883622872E-2</v>
      </c>
      <c r="F92" s="467">
        <f t="shared" si="31"/>
        <v>1241253</v>
      </c>
      <c r="G92" s="468">
        <f t="shared" si="39"/>
        <v>0.30079117884897277</v>
      </c>
      <c r="H92" s="473">
        <v>1849</v>
      </c>
      <c r="I92" s="466">
        <f t="shared" si="40"/>
        <v>1.6254230583271065E-2</v>
      </c>
      <c r="J92" s="470">
        <f t="shared" si="22"/>
        <v>36173</v>
      </c>
      <c r="K92" s="468">
        <f t="shared" si="32"/>
        <v>0.31799041800360422</v>
      </c>
      <c r="L92" s="478">
        <v>2424</v>
      </c>
      <c r="M92" s="466">
        <f t="shared" si="41"/>
        <v>2.1069283522672948E-2</v>
      </c>
      <c r="N92" s="470">
        <f t="shared" si="33"/>
        <v>39681</v>
      </c>
      <c r="O92" s="472">
        <f t="shared" si="42"/>
        <v>0.34490521429999393</v>
      </c>
      <c r="P92" s="469">
        <v>7572</v>
      </c>
      <c r="Q92" s="463">
        <f t="shared" si="28"/>
        <v>1.3370178427962249E-2</v>
      </c>
      <c r="R92" s="470">
        <f t="shared" si="26"/>
        <v>88269</v>
      </c>
      <c r="S92" s="474">
        <f t="shared" si="34"/>
        <v>0.15586004749838878</v>
      </c>
      <c r="T92" s="471">
        <v>64951</v>
      </c>
      <c r="U92" s="475">
        <f t="shared" si="29"/>
        <v>2.3071425476002889E-2</v>
      </c>
      <c r="V92" s="470">
        <f t="shared" si="27"/>
        <v>914931</v>
      </c>
      <c r="W92" s="476">
        <f t="shared" si="35"/>
        <v>0.3249951868667888</v>
      </c>
      <c r="X92" s="473">
        <v>11072</v>
      </c>
      <c r="Y92" s="463">
        <f t="shared" si="30"/>
        <v>2.1445976361389493E-2</v>
      </c>
      <c r="Z92" s="470">
        <f t="shared" si="36"/>
        <v>162199</v>
      </c>
      <c r="AA92" s="468">
        <f t="shared" si="37"/>
        <v>0.31417231934980261</v>
      </c>
    </row>
    <row r="93" spans="2:27">
      <c r="B93" s="131">
        <v>87</v>
      </c>
      <c r="C93" s="147" t="s">
        <v>44</v>
      </c>
      <c r="D93" s="148">
        <f t="shared" si="0"/>
        <v>86572</v>
      </c>
      <c r="E93" s="149">
        <f t="shared" si="38"/>
        <v>2.0978876937508526E-2</v>
      </c>
      <c r="F93" s="150">
        <f t="shared" si="31"/>
        <v>1327825</v>
      </c>
      <c r="G93" s="151">
        <f t="shared" si="39"/>
        <v>0.32177005578648132</v>
      </c>
      <c r="H93" s="135">
        <v>2635</v>
      </c>
      <c r="I93" s="149">
        <f t="shared" si="40"/>
        <v>2.3163816975078019E-2</v>
      </c>
      <c r="J93" s="153">
        <f t="shared" si="22"/>
        <v>38808</v>
      </c>
      <c r="K93" s="151">
        <f t="shared" si="32"/>
        <v>0.34115423497868225</v>
      </c>
      <c r="L93" s="157">
        <v>2013</v>
      </c>
      <c r="M93" s="149">
        <f t="shared" si="41"/>
        <v>1.7496892628358351E-2</v>
      </c>
      <c r="N93" s="153">
        <f t="shared" si="33"/>
        <v>41694</v>
      </c>
      <c r="O93" s="155">
        <f t="shared" si="42"/>
        <v>0.36240210692835229</v>
      </c>
      <c r="P93" s="135">
        <v>11448</v>
      </c>
      <c r="Q93" s="137">
        <f t="shared" si="28"/>
        <v>2.0214184184272559E-2</v>
      </c>
      <c r="R93" s="153">
        <f t="shared" si="26"/>
        <v>99717</v>
      </c>
      <c r="S93" s="156">
        <f t="shared" si="34"/>
        <v>0.17607423168266131</v>
      </c>
      <c r="T93" s="157">
        <v>60525</v>
      </c>
      <c r="U93" s="145">
        <f t="shared" si="29"/>
        <v>2.1499253697942679E-2</v>
      </c>
      <c r="V93" s="153">
        <f t="shared" si="27"/>
        <v>975456</v>
      </c>
      <c r="W93" s="159">
        <f t="shared" si="35"/>
        <v>0.3464944405647315</v>
      </c>
      <c r="X93" s="135">
        <v>9951</v>
      </c>
      <c r="Y93" s="137">
        <f t="shared" si="30"/>
        <v>1.9274648733037109E-2</v>
      </c>
      <c r="Z93" s="153">
        <f t="shared" si="36"/>
        <v>172150</v>
      </c>
      <c r="AA93" s="151">
        <f t="shared" si="37"/>
        <v>0.33344696808283975</v>
      </c>
    </row>
    <row r="94" spans="2:27" s="477" customFormat="1">
      <c r="B94" s="131">
        <v>88</v>
      </c>
      <c r="C94" s="464" t="s">
        <v>45</v>
      </c>
      <c r="D94" s="465">
        <f t="shared" si="0"/>
        <v>99908</v>
      </c>
      <c r="E94" s="466">
        <f t="shared" si="38"/>
        <v>2.4210571975611075E-2</v>
      </c>
      <c r="F94" s="467">
        <f t="shared" si="31"/>
        <v>1427733</v>
      </c>
      <c r="G94" s="468">
        <f t="shared" si="39"/>
        <v>0.34598062776209237</v>
      </c>
      <c r="H94" s="473">
        <v>1284</v>
      </c>
      <c r="I94" s="466">
        <f t="shared" si="40"/>
        <v>1.1287415937760977E-2</v>
      </c>
      <c r="J94" s="470">
        <f t="shared" si="22"/>
        <v>40092</v>
      </c>
      <c r="K94" s="468">
        <f t="shared" si="32"/>
        <v>0.35244165091644325</v>
      </c>
      <c r="L94" s="471">
        <v>3290</v>
      </c>
      <c r="M94" s="466">
        <f t="shared" si="41"/>
        <v>2.8596511051812705E-2</v>
      </c>
      <c r="N94" s="470">
        <f t="shared" si="33"/>
        <v>44984</v>
      </c>
      <c r="O94" s="472">
        <f t="shared" si="42"/>
        <v>0.390998617980165</v>
      </c>
      <c r="P94" s="473">
        <v>10544</v>
      </c>
      <c r="Q94" s="463">
        <f t="shared" si="28"/>
        <v>1.8617955803543838E-2</v>
      </c>
      <c r="R94" s="470">
        <f t="shared" si="26"/>
        <v>110261</v>
      </c>
      <c r="S94" s="474">
        <f t="shared" si="34"/>
        <v>0.19469218748620515</v>
      </c>
      <c r="T94" s="471">
        <v>71998</v>
      </c>
      <c r="U94" s="475">
        <f t="shared" si="29"/>
        <v>2.5574609958603504E-2</v>
      </c>
      <c r="V94" s="470">
        <f t="shared" si="27"/>
        <v>1047454</v>
      </c>
      <c r="W94" s="476">
        <f t="shared" si="35"/>
        <v>0.372069050523335</v>
      </c>
      <c r="X94" s="473">
        <v>12792</v>
      </c>
      <c r="Y94" s="463">
        <f t="shared" si="30"/>
        <v>2.4777540608281648E-2</v>
      </c>
      <c r="Z94" s="470">
        <f t="shared" si="36"/>
        <v>184942</v>
      </c>
      <c r="AA94" s="468">
        <f t="shared" si="37"/>
        <v>0.35822450869112138</v>
      </c>
    </row>
    <row r="95" spans="2:27">
      <c r="B95" s="131">
        <v>89</v>
      </c>
      <c r="C95" s="134" t="s">
        <v>46</v>
      </c>
      <c r="D95" s="136">
        <f t="shared" si="0"/>
        <v>135834</v>
      </c>
      <c r="E95" s="137">
        <f t="shared" si="38"/>
        <v>3.2916471491123381E-2</v>
      </c>
      <c r="F95" s="138">
        <f t="shared" si="31"/>
        <v>1563567</v>
      </c>
      <c r="G95" s="139">
        <f t="shared" si="39"/>
        <v>0.37889709925321574</v>
      </c>
      <c r="H95" s="140">
        <v>2957</v>
      </c>
      <c r="I95" s="137">
        <f t="shared" si="40"/>
        <v>2.5994461781899698E-2</v>
      </c>
      <c r="J95" s="138">
        <f t="shared" si="22"/>
        <v>43049</v>
      </c>
      <c r="K95" s="139">
        <f t="shared" si="32"/>
        <v>0.37843611269834293</v>
      </c>
      <c r="L95" s="141">
        <v>3036</v>
      </c>
      <c r="M95" s="137">
        <f t="shared" si="41"/>
        <v>2.6388756095228991E-2</v>
      </c>
      <c r="N95" s="142">
        <f t="shared" si="33"/>
        <v>48020</v>
      </c>
      <c r="O95" s="143">
        <f t="shared" si="42"/>
        <v>0.41738737407539395</v>
      </c>
      <c r="P95" s="140">
        <v>15003</v>
      </c>
      <c r="Q95" s="137">
        <f t="shared" si="28"/>
        <v>2.6491387606275438E-2</v>
      </c>
      <c r="R95" s="142">
        <f t="shared" si="26"/>
        <v>125264</v>
      </c>
      <c r="S95" s="144">
        <f t="shared" si="34"/>
        <v>0.2211835750924806</v>
      </c>
      <c r="T95" s="141">
        <v>97716</v>
      </c>
      <c r="U95" s="145">
        <f t="shared" si="29"/>
        <v>3.4709972314715683E-2</v>
      </c>
      <c r="V95" s="142">
        <f t="shared" si="27"/>
        <v>1145170</v>
      </c>
      <c r="W95" s="146">
        <f t="shared" si="35"/>
        <v>0.40677902283805067</v>
      </c>
      <c r="X95" s="140">
        <v>17122</v>
      </c>
      <c r="Y95" s="137">
        <f t="shared" si="30"/>
        <v>3.3164559904236897E-2</v>
      </c>
      <c r="Z95" s="142">
        <f t="shared" si="36"/>
        <v>202064</v>
      </c>
      <c r="AA95" s="139">
        <f t="shared" si="37"/>
        <v>0.39138906859535827</v>
      </c>
    </row>
    <row r="96" spans="2:27" s="477" customFormat="1">
      <c r="B96" s="131">
        <v>90</v>
      </c>
      <c r="C96" s="464" t="s">
        <v>47</v>
      </c>
      <c r="D96" s="465">
        <f t="shared" si="0"/>
        <v>105333</v>
      </c>
      <c r="E96" s="466">
        <f t="shared" si="38"/>
        <v>2.552520496764064E-2</v>
      </c>
      <c r="F96" s="467">
        <f t="shared" si="31"/>
        <v>1668900</v>
      </c>
      <c r="G96" s="468">
        <f t="shared" si="39"/>
        <v>0.4044223042208564</v>
      </c>
      <c r="H96" s="469">
        <v>1909</v>
      </c>
      <c r="I96" s="466">
        <f t="shared" si="40"/>
        <v>1.6781679926157093E-2</v>
      </c>
      <c r="J96" s="470">
        <f t="shared" si="22"/>
        <v>44958</v>
      </c>
      <c r="K96" s="468">
        <f t="shared" si="32"/>
        <v>0.39521779262450002</v>
      </c>
      <c r="L96" s="471">
        <v>2946</v>
      </c>
      <c r="M96" s="466">
        <f t="shared" si="41"/>
        <v>2.5606480716911923E-2</v>
      </c>
      <c r="N96" s="470">
        <f t="shared" si="33"/>
        <v>50966</v>
      </c>
      <c r="O96" s="472">
        <f t="shared" si="42"/>
        <v>0.44299385479230591</v>
      </c>
      <c r="P96" s="473">
        <v>11252</v>
      </c>
      <c r="Q96" s="463">
        <f t="shared" si="28"/>
        <v>1.9868099269866775E-2</v>
      </c>
      <c r="R96" s="470">
        <f t="shared" si="26"/>
        <v>136516</v>
      </c>
      <c r="S96" s="474">
        <f t="shared" si="34"/>
        <v>0.24105167436234737</v>
      </c>
      <c r="T96" s="471">
        <v>75665</v>
      </c>
      <c r="U96" s="475">
        <f t="shared" si="29"/>
        <v>2.6877175234280591E-2</v>
      </c>
      <c r="V96" s="470">
        <f t="shared" si="27"/>
        <v>1220835</v>
      </c>
      <c r="W96" s="476">
        <f t="shared" si="35"/>
        <v>0.43365619807233124</v>
      </c>
      <c r="X96" s="473">
        <v>13561</v>
      </c>
      <c r="Y96" s="463">
        <f t="shared" si="30"/>
        <v>2.6267059739595641E-2</v>
      </c>
      <c r="Z96" s="470">
        <f t="shared" si="36"/>
        <v>215625</v>
      </c>
      <c r="AA96" s="468">
        <f t="shared" si="37"/>
        <v>0.41765612833495391</v>
      </c>
    </row>
    <row r="97" spans="2:27">
      <c r="B97" s="131">
        <v>91</v>
      </c>
      <c r="C97" s="134" t="s">
        <v>48</v>
      </c>
      <c r="D97" s="136">
        <f t="shared" si="0"/>
        <v>132560</v>
      </c>
      <c r="E97" s="137">
        <f t="shared" si="38"/>
        <v>3.2123087451325257E-2</v>
      </c>
      <c r="F97" s="138">
        <f t="shared" si="31"/>
        <v>1801460</v>
      </c>
      <c r="G97" s="139">
        <f t="shared" si="39"/>
        <v>0.43654539167218165</v>
      </c>
      <c r="H97" s="140">
        <v>3153</v>
      </c>
      <c r="I97" s="137">
        <f t="shared" si="40"/>
        <v>2.7717462968660719E-2</v>
      </c>
      <c r="J97" s="138">
        <f t="shared" si="22"/>
        <v>48111</v>
      </c>
      <c r="K97" s="139">
        <f t="shared" si="32"/>
        <v>0.42293525559316075</v>
      </c>
      <c r="L97" s="141">
        <v>3793</v>
      </c>
      <c r="M97" s="137">
        <f t="shared" si="41"/>
        <v>3.29685612217403E-2</v>
      </c>
      <c r="N97" s="142">
        <f t="shared" si="33"/>
        <v>54759</v>
      </c>
      <c r="O97" s="143">
        <f t="shared" si="42"/>
        <v>0.47596241601404621</v>
      </c>
      <c r="P97" s="140">
        <v>21462</v>
      </c>
      <c r="Q97" s="137">
        <f t="shared" si="28"/>
        <v>3.7896298127433413E-2</v>
      </c>
      <c r="R97" s="142">
        <f t="shared" si="26"/>
        <v>157978</v>
      </c>
      <c r="S97" s="144">
        <f t="shared" si="34"/>
        <v>0.27894797248978076</v>
      </c>
      <c r="T97" s="141">
        <v>87915</v>
      </c>
      <c r="U97" s="145">
        <f t="shared" si="29"/>
        <v>3.122853182742058E-2</v>
      </c>
      <c r="V97" s="142">
        <f t="shared" si="27"/>
        <v>1308750</v>
      </c>
      <c r="W97" s="146">
        <f t="shared" si="35"/>
        <v>0.46488472989975183</v>
      </c>
      <c r="X97" s="140">
        <v>16237</v>
      </c>
      <c r="Y97" s="137">
        <f t="shared" si="30"/>
        <v>3.1450353881853438E-2</v>
      </c>
      <c r="Z97" s="142">
        <f t="shared" si="36"/>
        <v>231862</v>
      </c>
      <c r="AA97" s="139">
        <f t="shared" si="37"/>
        <v>0.44910648221680738</v>
      </c>
    </row>
    <row r="98" spans="2:27" s="477" customFormat="1">
      <c r="B98" s="131">
        <v>92</v>
      </c>
      <c r="C98" s="464" t="s">
        <v>49</v>
      </c>
      <c r="D98" s="465">
        <f t="shared" si="0"/>
        <v>204840</v>
      </c>
      <c r="E98" s="466">
        <f t="shared" si="38"/>
        <v>4.9638603149739481E-2</v>
      </c>
      <c r="F98" s="467">
        <f t="shared" si="31"/>
        <v>2006300</v>
      </c>
      <c r="G98" s="468">
        <f t="shared" si="39"/>
        <v>0.48618399482192115</v>
      </c>
      <c r="H98" s="469">
        <v>3175</v>
      </c>
      <c r="I98" s="466">
        <f t="shared" si="40"/>
        <v>2.7910861061052263E-2</v>
      </c>
      <c r="J98" s="470">
        <f t="shared" si="22"/>
        <v>51286</v>
      </c>
      <c r="K98" s="468">
        <f t="shared" si="32"/>
        <v>0.45084611665421298</v>
      </c>
      <c r="L98" s="471">
        <v>6599</v>
      </c>
      <c r="M98" s="466">
        <f t="shared" si="41"/>
        <v>5.7358169127936794E-2</v>
      </c>
      <c r="N98" s="470">
        <f t="shared" si="33"/>
        <v>61358</v>
      </c>
      <c r="O98" s="472">
        <f t="shared" si="42"/>
        <v>0.53332058514198299</v>
      </c>
      <c r="P98" s="473">
        <v>22164</v>
      </c>
      <c r="Q98" s="463">
        <f t="shared" si="28"/>
        <v>3.9135847157601066E-2</v>
      </c>
      <c r="R98" s="470">
        <f t="shared" si="26"/>
        <v>180142</v>
      </c>
      <c r="S98" s="474">
        <f t="shared" si="34"/>
        <v>0.31808381964738186</v>
      </c>
      <c r="T98" s="471">
        <v>147121</v>
      </c>
      <c r="U98" s="475">
        <f t="shared" si="29"/>
        <v>5.2259259864436594E-2</v>
      </c>
      <c r="V98" s="470">
        <f t="shared" si="27"/>
        <v>1455871</v>
      </c>
      <c r="W98" s="476">
        <f t="shared" si="35"/>
        <v>0.51714398976418841</v>
      </c>
      <c r="X98" s="473">
        <v>25781</v>
      </c>
      <c r="Y98" s="463">
        <f t="shared" si="30"/>
        <v>4.99366615401899E-2</v>
      </c>
      <c r="Z98" s="470">
        <f t="shared" si="36"/>
        <v>257643</v>
      </c>
      <c r="AA98" s="468">
        <f t="shared" si="37"/>
        <v>0.49904314375699727</v>
      </c>
    </row>
    <row r="99" spans="2:27">
      <c r="B99" s="131">
        <v>93</v>
      </c>
      <c r="C99" s="147" t="s">
        <v>50</v>
      </c>
      <c r="D99" s="148">
        <f t="shared" si="0"/>
        <v>183158</v>
      </c>
      <c r="E99" s="149">
        <f t="shared" si="38"/>
        <v>4.438443309753947E-2</v>
      </c>
      <c r="F99" s="150">
        <f t="shared" si="31"/>
        <v>2189458</v>
      </c>
      <c r="G99" s="151">
        <f t="shared" si="39"/>
        <v>0.53056842791946057</v>
      </c>
      <c r="H99" s="152">
        <v>4052</v>
      </c>
      <c r="I99" s="149">
        <f t="shared" si="40"/>
        <v>3.5620412289569692E-2</v>
      </c>
      <c r="J99" s="153">
        <f t="shared" si="22"/>
        <v>55338</v>
      </c>
      <c r="K99" s="151">
        <f t="shared" si="32"/>
        <v>0.48646652894378267</v>
      </c>
      <c r="L99" s="154">
        <v>3977</v>
      </c>
      <c r="M99" s="149">
        <f t="shared" si="41"/>
        <v>3.4567879772966298E-2</v>
      </c>
      <c r="N99" s="153">
        <f t="shared" si="33"/>
        <v>65335</v>
      </c>
      <c r="O99" s="155">
        <f t="shared" si="42"/>
        <v>0.56788846491494926</v>
      </c>
      <c r="P99" s="135">
        <v>36608</v>
      </c>
      <c r="Q99" s="137">
        <f t="shared" si="28"/>
        <v>6.4640186462076338E-2</v>
      </c>
      <c r="R99" s="153">
        <f t="shared" si="26"/>
        <v>216750</v>
      </c>
      <c r="S99" s="156">
        <f t="shared" si="34"/>
        <v>0.38272400610945817</v>
      </c>
      <c r="T99" s="157">
        <v>117060</v>
      </c>
      <c r="U99" s="145">
        <f t="shared" si="29"/>
        <v>4.1581208391262621E-2</v>
      </c>
      <c r="V99" s="153">
        <f t="shared" si="27"/>
        <v>1572931</v>
      </c>
      <c r="W99" s="159">
        <f t="shared" si="35"/>
        <v>0.55872519815545107</v>
      </c>
      <c r="X99" s="135">
        <v>21461</v>
      </c>
      <c r="Y99" s="137">
        <f t="shared" si="30"/>
        <v>4.1569011803809605E-2</v>
      </c>
      <c r="Z99" s="153">
        <f t="shared" si="36"/>
        <v>279104</v>
      </c>
      <c r="AA99" s="151">
        <f t="shared" si="37"/>
        <v>0.54061215556080688</v>
      </c>
    </row>
    <row r="100" spans="2:27" s="477" customFormat="1">
      <c r="B100" s="131">
        <v>94</v>
      </c>
      <c r="C100" s="464" t="s">
        <v>51</v>
      </c>
      <c r="D100" s="465">
        <f t="shared" si="0"/>
        <v>126996</v>
      </c>
      <c r="E100" s="466">
        <f t="shared" si="38"/>
        <v>3.0774770775260279E-2</v>
      </c>
      <c r="F100" s="467">
        <f t="shared" si="31"/>
        <v>2316454</v>
      </c>
      <c r="G100" s="468">
        <f t="shared" si="39"/>
        <v>0.56134319869472094</v>
      </c>
      <c r="H100" s="473">
        <v>2926</v>
      </c>
      <c r="I100" s="466">
        <f t="shared" si="40"/>
        <v>2.572194628807525E-2</v>
      </c>
      <c r="J100" s="470">
        <f t="shared" si="22"/>
        <v>58264</v>
      </c>
      <c r="K100" s="468">
        <f t="shared" si="32"/>
        <v>0.51218847523185795</v>
      </c>
      <c r="L100" s="471">
        <v>3168</v>
      </c>
      <c r="M100" s="466">
        <f t="shared" si="41"/>
        <v>2.7536093316760685E-2</v>
      </c>
      <c r="N100" s="470">
        <f t="shared" si="33"/>
        <v>68503</v>
      </c>
      <c r="O100" s="472">
        <f t="shared" si="42"/>
        <v>0.59542455823170992</v>
      </c>
      <c r="P100" s="473">
        <v>11901</v>
      </c>
      <c r="Q100" s="463">
        <f t="shared" si="28"/>
        <v>2.1014064113996134E-2</v>
      </c>
      <c r="R100" s="470">
        <f t="shared" si="26"/>
        <v>228651</v>
      </c>
      <c r="S100" s="474">
        <f t="shared" si="34"/>
        <v>0.40373807022345432</v>
      </c>
      <c r="T100" s="471">
        <v>92030</v>
      </c>
      <c r="U100" s="475">
        <f t="shared" si="29"/>
        <v>3.2690232429932506E-2</v>
      </c>
      <c r="V100" s="470">
        <f t="shared" si="27"/>
        <v>1664961</v>
      </c>
      <c r="W100" s="476">
        <f t="shared" si="35"/>
        <v>0.59141543058538359</v>
      </c>
      <c r="X100" s="473">
        <v>16971</v>
      </c>
      <c r="Y100" s="463">
        <f t="shared" si="30"/>
        <v>3.2872079554655084E-2</v>
      </c>
      <c r="Z100" s="470">
        <f t="shared" si="36"/>
        <v>296075</v>
      </c>
      <c r="AA100" s="468">
        <f t="shared" si="37"/>
        <v>0.57348423511546198</v>
      </c>
    </row>
    <row r="101" spans="2:27">
      <c r="B101" s="131">
        <v>95</v>
      </c>
      <c r="C101" s="147" t="s">
        <v>52</v>
      </c>
      <c r="D101" s="148">
        <f t="shared" si="0"/>
        <v>187982</v>
      </c>
      <c r="E101" s="149">
        <f t="shared" si="38"/>
        <v>4.5553426563631753E-2</v>
      </c>
      <c r="F101" s="150">
        <f t="shared" si="31"/>
        <v>2504436</v>
      </c>
      <c r="G101" s="151">
        <f t="shared" si="39"/>
        <v>0.60689662525835264</v>
      </c>
      <c r="H101" s="135">
        <v>4446</v>
      </c>
      <c r="I101" s="149">
        <f t="shared" si="40"/>
        <v>3.9083996307854599E-2</v>
      </c>
      <c r="J101" s="153">
        <f t="shared" si="22"/>
        <v>62710</v>
      </c>
      <c r="K101" s="151">
        <f t="shared" si="32"/>
        <v>0.55127247153971259</v>
      </c>
      <c r="L101" s="157">
        <v>4521</v>
      </c>
      <c r="M101" s="149">
        <f t="shared" si="41"/>
        <v>3.9296299837460559E-2</v>
      </c>
      <c r="N101" s="153">
        <f t="shared" si="33"/>
        <v>73024</v>
      </c>
      <c r="O101" s="155">
        <f t="shared" si="42"/>
        <v>0.63472085806917056</v>
      </c>
      <c r="P101" s="135">
        <v>30809</v>
      </c>
      <c r="Q101" s="137">
        <f t="shared" si="28"/>
        <v>5.4400663917999068E-2</v>
      </c>
      <c r="R101" s="153">
        <f t="shared" si="26"/>
        <v>259460</v>
      </c>
      <c r="S101" s="156">
        <f t="shared" si="34"/>
        <v>0.4581387341414534</v>
      </c>
      <c r="T101" s="157">
        <v>126373</v>
      </c>
      <c r="U101" s="145">
        <f t="shared" si="29"/>
        <v>4.4889305040398349E-2</v>
      </c>
      <c r="V101" s="153">
        <f t="shared" si="27"/>
        <v>1791334</v>
      </c>
      <c r="W101" s="159">
        <f t="shared" si="35"/>
        <v>0.63630473562578194</v>
      </c>
      <c r="X101" s="135">
        <v>21833</v>
      </c>
      <c r="Y101" s="137">
        <f t="shared" si="30"/>
        <v>4.2289559419997909E-2</v>
      </c>
      <c r="Z101" s="153">
        <f t="shared" si="36"/>
        <v>317908</v>
      </c>
      <c r="AA101" s="151">
        <f t="shared" si="37"/>
        <v>0.61577379453545988</v>
      </c>
    </row>
    <row r="102" spans="2:27" s="477" customFormat="1">
      <c r="B102" s="131">
        <v>96</v>
      </c>
      <c r="C102" s="464" t="s">
        <v>53</v>
      </c>
      <c r="D102" s="465">
        <f t="shared" si="0"/>
        <v>153729</v>
      </c>
      <c r="E102" s="466">
        <f t="shared" si="38"/>
        <v>3.7252942899855014E-2</v>
      </c>
      <c r="F102" s="467">
        <f t="shared" si="31"/>
        <v>2658165</v>
      </c>
      <c r="G102" s="468">
        <f t="shared" si="39"/>
        <v>0.64414956815820767</v>
      </c>
      <c r="H102" s="473">
        <v>3982</v>
      </c>
      <c r="I102" s="466">
        <f t="shared" si="40"/>
        <v>3.5005054722869328E-2</v>
      </c>
      <c r="J102" s="470">
        <f t="shared" si="22"/>
        <v>66692</v>
      </c>
      <c r="K102" s="468">
        <f t="shared" si="32"/>
        <v>0.58627752626258189</v>
      </c>
      <c r="L102" s="478">
        <v>4270</v>
      </c>
      <c r="M102" s="466">
        <f t="shared" si="41"/>
        <v>3.7114620726820743E-2</v>
      </c>
      <c r="N102" s="470">
        <f t="shared" si="33"/>
        <v>77294</v>
      </c>
      <c r="O102" s="472">
        <f t="shared" si="42"/>
        <v>0.67183547879599126</v>
      </c>
      <c r="P102" s="469">
        <v>24214</v>
      </c>
      <c r="Q102" s="463">
        <f t="shared" si="28"/>
        <v>4.27556128439881E-2</v>
      </c>
      <c r="R102" s="470">
        <f t="shared" si="26"/>
        <v>283674</v>
      </c>
      <c r="S102" s="474">
        <f t="shared" si="34"/>
        <v>0.50089434698544144</v>
      </c>
      <c r="T102" s="471">
        <v>103149</v>
      </c>
      <c r="U102" s="475">
        <f t="shared" si="29"/>
        <v>3.6639843365371155E-2</v>
      </c>
      <c r="V102" s="470">
        <f t="shared" si="27"/>
        <v>1894483</v>
      </c>
      <c r="W102" s="476">
        <f t="shared" si="35"/>
        <v>0.67294457899115312</v>
      </c>
      <c r="X102" s="473">
        <v>18114</v>
      </c>
      <c r="Y102" s="463">
        <f t="shared" si="30"/>
        <v>3.5086020214072373E-2</v>
      </c>
      <c r="Z102" s="470">
        <f t="shared" si="36"/>
        <v>336022</v>
      </c>
      <c r="AA102" s="468">
        <f t="shared" si="37"/>
        <v>0.65085981474953225</v>
      </c>
    </row>
    <row r="103" spans="2:27">
      <c r="B103" s="131">
        <v>97</v>
      </c>
      <c r="C103" s="147" t="s">
        <v>54</v>
      </c>
      <c r="D103" s="148">
        <f t="shared" si="0"/>
        <v>190109</v>
      </c>
      <c r="E103" s="149">
        <f t="shared" si="38"/>
        <v>4.6068859627972192E-2</v>
      </c>
      <c r="F103" s="150">
        <f t="shared" si="31"/>
        <v>2848274</v>
      </c>
      <c r="G103" s="151">
        <f t="shared" si="39"/>
        <v>0.69021842778617981</v>
      </c>
      <c r="H103" s="135">
        <v>4411</v>
      </c>
      <c r="I103" s="149">
        <f t="shared" si="40"/>
        <v>3.8776317524504417E-2</v>
      </c>
      <c r="J103" s="153">
        <f t="shared" si="22"/>
        <v>71103</v>
      </c>
      <c r="K103" s="151">
        <f t="shared" si="32"/>
        <v>0.62505384378708628</v>
      </c>
      <c r="L103" s="157">
        <v>4601</v>
      </c>
      <c r="M103" s="149">
        <f t="shared" si="41"/>
        <v>3.9991655729297949E-2</v>
      </c>
      <c r="N103" s="153">
        <f t="shared" si="33"/>
        <v>81895</v>
      </c>
      <c r="O103" s="155">
        <f t="shared" si="42"/>
        <v>0.71182713452528923</v>
      </c>
      <c r="P103" s="135">
        <v>27607</v>
      </c>
      <c r="Q103" s="137">
        <f t="shared" si="28"/>
        <v>4.8746766489798442E-2</v>
      </c>
      <c r="R103" s="153">
        <f t="shared" si="26"/>
        <v>311281</v>
      </c>
      <c r="S103" s="156">
        <f t="shared" si="34"/>
        <v>0.54964111347523992</v>
      </c>
      <c r="T103" s="157">
        <v>129817</v>
      </c>
      <c r="U103" s="145">
        <f t="shared" si="29"/>
        <v>4.6112657865441137E-2</v>
      </c>
      <c r="V103" s="153">
        <f t="shared" si="27"/>
        <v>2024300</v>
      </c>
      <c r="W103" s="159">
        <f t="shared" si="35"/>
        <v>0.71905723685659417</v>
      </c>
      <c r="X103" s="135">
        <v>23673</v>
      </c>
      <c r="Y103" s="137">
        <f t="shared" si="30"/>
        <v>4.5853558381789512E-2</v>
      </c>
      <c r="Z103" s="153">
        <f t="shared" si="36"/>
        <v>359695</v>
      </c>
      <c r="AA103" s="151">
        <f t="shared" si="37"/>
        <v>0.69671337313132176</v>
      </c>
    </row>
    <row r="104" spans="2:27" s="477" customFormat="1">
      <c r="B104" s="131">
        <v>98</v>
      </c>
      <c r="C104" s="464" t="s">
        <v>55</v>
      </c>
      <c r="D104" s="465">
        <f t="shared" si="0"/>
        <v>172994</v>
      </c>
      <c r="E104" s="466">
        <f t="shared" si="38"/>
        <v>4.1921404575698262E-2</v>
      </c>
      <c r="F104" s="467">
        <f t="shared" si="31"/>
        <v>3021268</v>
      </c>
      <c r="G104" s="468">
        <f t="shared" si="39"/>
        <v>0.73213983236187807</v>
      </c>
      <c r="H104" s="473">
        <v>4602</v>
      </c>
      <c r="I104" s="466">
        <f t="shared" si="40"/>
        <v>4.0455364599358272E-2</v>
      </c>
      <c r="J104" s="470">
        <f t="shared" si="22"/>
        <v>75705</v>
      </c>
      <c r="K104" s="468">
        <f t="shared" si="32"/>
        <v>0.66550920838644456</v>
      </c>
      <c r="L104" s="471">
        <v>3586</v>
      </c>
      <c r="M104" s="466">
        <f t="shared" si="41"/>
        <v>3.1169327851611053E-2</v>
      </c>
      <c r="N104" s="470">
        <f t="shared" si="33"/>
        <v>85481</v>
      </c>
      <c r="O104" s="472">
        <f t="shared" si="42"/>
        <v>0.74299646237690031</v>
      </c>
      <c r="P104" s="473">
        <v>31304</v>
      </c>
      <c r="Q104" s="463">
        <f t="shared" si="28"/>
        <v>5.5274704900809594E-2</v>
      </c>
      <c r="R104" s="470">
        <f t="shared" si="26"/>
        <v>342585</v>
      </c>
      <c r="S104" s="474">
        <f t="shared" si="34"/>
        <v>0.60491581837604946</v>
      </c>
      <c r="T104" s="471">
        <v>113143</v>
      </c>
      <c r="U104" s="475">
        <f t="shared" si="29"/>
        <v>4.0189839919807159E-2</v>
      </c>
      <c r="V104" s="470">
        <f t="shared" si="27"/>
        <v>2137443</v>
      </c>
      <c r="W104" s="476">
        <f t="shared" si="35"/>
        <v>0.75924707677640135</v>
      </c>
      <c r="X104" s="473">
        <v>20359</v>
      </c>
      <c r="Y104" s="463">
        <f t="shared" si="30"/>
        <v>3.9434486338649634E-2</v>
      </c>
      <c r="Z104" s="470">
        <f t="shared" si="36"/>
        <v>380054</v>
      </c>
      <c r="AA104" s="468">
        <f t="shared" si="37"/>
        <v>0.73614785946997141</v>
      </c>
    </row>
    <row r="105" spans="2:27">
      <c r="B105" s="131">
        <v>99</v>
      </c>
      <c r="C105" s="134" t="s">
        <v>56</v>
      </c>
      <c r="D105" s="136">
        <f t="shared" si="0"/>
        <v>176994</v>
      </c>
      <c r="E105" s="137">
        <f t="shared" si="38"/>
        <v>4.2890719224199327E-2</v>
      </c>
      <c r="F105" s="138">
        <f t="shared" si="31"/>
        <v>3198262</v>
      </c>
      <c r="G105" s="139">
        <f t="shared" si="39"/>
        <v>0.77503055158607748</v>
      </c>
      <c r="H105" s="140">
        <v>5828</v>
      </c>
      <c r="I105" s="137">
        <f t="shared" si="40"/>
        <v>5.1232912838996086E-2</v>
      </c>
      <c r="J105" s="138">
        <f t="shared" si="22"/>
        <v>81533</v>
      </c>
      <c r="K105" s="139">
        <f t="shared" si="32"/>
        <v>0.71674212122544068</v>
      </c>
      <c r="L105" s="141">
        <v>4186</v>
      </c>
      <c r="M105" s="137">
        <f t="shared" si="41"/>
        <v>3.6384497040391484E-2</v>
      </c>
      <c r="N105" s="142">
        <f t="shared" si="33"/>
        <v>89667</v>
      </c>
      <c r="O105" s="143">
        <f t="shared" si="42"/>
        <v>0.7793809594172918</v>
      </c>
      <c r="P105" s="140">
        <v>36213</v>
      </c>
      <c r="Q105" s="137">
        <f t="shared" si="28"/>
        <v>6.394271941518713E-2</v>
      </c>
      <c r="R105" s="142">
        <f t="shared" si="26"/>
        <v>378798</v>
      </c>
      <c r="S105" s="144">
        <f t="shared" si="34"/>
        <v>0.66885853779123661</v>
      </c>
      <c r="T105" s="141">
        <v>109998</v>
      </c>
      <c r="U105" s="145">
        <f t="shared" si="29"/>
        <v>3.9072695716915302E-2</v>
      </c>
      <c r="V105" s="142">
        <f t="shared" si="27"/>
        <v>2247441</v>
      </c>
      <c r="W105" s="146">
        <f t="shared" si="35"/>
        <v>0.79831977249331665</v>
      </c>
      <c r="X105" s="140">
        <v>20769</v>
      </c>
      <c r="Y105" s="137">
        <f t="shared" si="30"/>
        <v>4.0228638281222764E-2</v>
      </c>
      <c r="Z105" s="142">
        <f t="shared" si="36"/>
        <v>400823</v>
      </c>
      <c r="AA105" s="139">
        <f t="shared" si="37"/>
        <v>0.77637649775119411</v>
      </c>
    </row>
    <row r="106" spans="2:27" s="477" customFormat="1">
      <c r="B106" s="131">
        <v>100</v>
      </c>
      <c r="C106" s="464" t="s">
        <v>57</v>
      </c>
      <c r="D106" s="465">
        <f t="shared" si="0"/>
        <v>147362</v>
      </c>
      <c r="E106" s="466">
        <f t="shared" si="38"/>
        <v>3.5710036308103446E-2</v>
      </c>
      <c r="F106" s="467">
        <f t="shared" si="31"/>
        <v>3345624</v>
      </c>
      <c r="G106" s="468">
        <f t="shared" si="39"/>
        <v>0.81074058789418091</v>
      </c>
      <c r="H106" s="473">
        <v>3241</v>
      </c>
      <c r="I106" s="466">
        <f t="shared" si="40"/>
        <v>2.8491055338226892E-2</v>
      </c>
      <c r="J106" s="470">
        <f t="shared" si="22"/>
        <v>84774</v>
      </c>
      <c r="K106" s="468">
        <f t="shared" si="32"/>
        <v>0.7452331765636675</v>
      </c>
      <c r="L106" s="471">
        <v>3405</v>
      </c>
      <c r="M106" s="466">
        <f t="shared" si="41"/>
        <v>2.9596085146328957E-2</v>
      </c>
      <c r="N106" s="470">
        <f t="shared" si="33"/>
        <v>93072</v>
      </c>
      <c r="O106" s="472">
        <f t="shared" si="42"/>
        <v>0.80897704456362074</v>
      </c>
      <c r="P106" s="473">
        <v>21870</v>
      </c>
      <c r="Q106" s="463">
        <f t="shared" si="28"/>
        <v>3.861671978599239E-2</v>
      </c>
      <c r="R106" s="470">
        <f t="shared" si="26"/>
        <v>400668</v>
      </c>
      <c r="S106" s="474">
        <f t="shared" si="34"/>
        <v>0.70747525757722907</v>
      </c>
      <c r="T106" s="471">
        <v>100304</v>
      </c>
      <c r="U106" s="475">
        <f t="shared" si="29"/>
        <v>3.5629262997413341E-2</v>
      </c>
      <c r="V106" s="470">
        <f t="shared" si="27"/>
        <v>2347745</v>
      </c>
      <c r="W106" s="476">
        <f t="shared" si="35"/>
        <v>0.83394903549072996</v>
      </c>
      <c r="X106" s="473">
        <v>18542</v>
      </c>
      <c r="Y106" s="463">
        <f t="shared" si="30"/>
        <v>3.5915037363880423E-2</v>
      </c>
      <c r="Z106" s="470">
        <f t="shared" si="36"/>
        <v>419365</v>
      </c>
      <c r="AA106" s="468">
        <f t="shared" si="37"/>
        <v>0.81229153511507457</v>
      </c>
    </row>
    <row r="107" spans="2:27">
      <c r="B107" s="131">
        <v>101</v>
      </c>
      <c r="C107" s="134" t="s">
        <v>58</v>
      </c>
      <c r="D107" s="136">
        <f t="shared" si="0"/>
        <v>116017</v>
      </c>
      <c r="E107" s="137">
        <f t="shared" si="38"/>
        <v>2.8114244393786982E-2</v>
      </c>
      <c r="F107" s="138">
        <f t="shared" si="31"/>
        <v>3461641</v>
      </c>
      <c r="G107" s="139">
        <f t="shared" si="39"/>
        <v>0.83885483228796787</v>
      </c>
      <c r="H107" s="140">
        <v>4221</v>
      </c>
      <c r="I107" s="137">
        <f t="shared" si="40"/>
        <v>3.7106061272031997E-2</v>
      </c>
      <c r="J107" s="138">
        <f t="shared" si="22"/>
        <v>88995</v>
      </c>
      <c r="K107" s="139">
        <f t="shared" si="32"/>
        <v>0.78233923783569947</v>
      </c>
      <c r="L107" s="141">
        <v>3268</v>
      </c>
      <c r="M107" s="137">
        <f>L107/$L$131</f>
        <v>2.8405288181557423E-2</v>
      </c>
      <c r="N107" s="142">
        <f t="shared" si="33"/>
        <v>96340</v>
      </c>
      <c r="O107" s="143">
        <f t="shared" si="42"/>
        <v>0.83738233274517815</v>
      </c>
      <c r="P107" s="140">
        <v>22826</v>
      </c>
      <c r="Q107" s="137">
        <f t="shared" si="28"/>
        <v>4.0304766613400198E-2</v>
      </c>
      <c r="R107" s="142">
        <f t="shared" si="26"/>
        <v>423494</v>
      </c>
      <c r="S107" s="144">
        <f t="shared" si="34"/>
        <v>0.74778002419062917</v>
      </c>
      <c r="T107" s="141">
        <v>71649</v>
      </c>
      <c r="U107" s="145">
        <f t="shared" si="29"/>
        <v>2.5450640697296901E-2</v>
      </c>
      <c r="V107" s="142">
        <f t="shared" si="27"/>
        <v>2419394</v>
      </c>
      <c r="W107" s="146">
        <f t="shared" si="35"/>
        <v>0.85939967618802693</v>
      </c>
      <c r="X107" s="140">
        <v>14053</v>
      </c>
      <c r="Y107" s="137">
        <f t="shared" si="30"/>
        <v>2.7220042070683396E-2</v>
      </c>
      <c r="Z107" s="142">
        <f t="shared" si="36"/>
        <v>433418</v>
      </c>
      <c r="AA107" s="139">
        <f t="shared" si="37"/>
        <v>0.83951157718575797</v>
      </c>
    </row>
    <row r="108" spans="2:27" s="477" customFormat="1">
      <c r="B108" s="131">
        <v>102</v>
      </c>
      <c r="C108" s="464" t="s">
        <v>59</v>
      </c>
      <c r="D108" s="465">
        <f t="shared" si="0"/>
        <v>115023</v>
      </c>
      <c r="E108" s="466">
        <f t="shared" si="38"/>
        <v>2.7873369703634469E-2</v>
      </c>
      <c r="F108" s="467">
        <f t="shared" si="31"/>
        <v>3576664</v>
      </c>
      <c r="G108" s="468">
        <f t="shared" si="39"/>
        <v>0.86672820199160239</v>
      </c>
      <c r="H108" s="469">
        <v>4308</v>
      </c>
      <c r="I108" s="466">
        <f t="shared" si="40"/>
        <v>3.7870862819216734E-2</v>
      </c>
      <c r="J108" s="470">
        <f t="shared" si="22"/>
        <v>93303</v>
      </c>
      <c r="K108" s="468">
        <f t="shared" si="32"/>
        <v>0.82021010065491629</v>
      </c>
      <c r="L108" s="471">
        <v>3387</v>
      </c>
      <c r="M108" s="466">
        <f t="shared" si="41"/>
        <v>2.9439630070665544E-2</v>
      </c>
      <c r="N108" s="470">
        <f t="shared" si="33"/>
        <v>99727</v>
      </c>
      <c r="O108" s="472">
        <f t="shared" si="42"/>
        <v>0.86682196281584367</v>
      </c>
      <c r="P108" s="473">
        <v>21136</v>
      </c>
      <c r="Q108" s="463">
        <f t="shared" si="28"/>
        <v>3.7320667096329911E-2</v>
      </c>
      <c r="R108" s="470">
        <f t="shared" si="26"/>
        <v>444630</v>
      </c>
      <c r="S108" s="474">
        <f t="shared" si="34"/>
        <v>0.78510069128695914</v>
      </c>
      <c r="T108" s="471">
        <v>72763</v>
      </c>
      <c r="U108" s="475">
        <f t="shared" si="29"/>
        <v>2.5846347737685307E-2</v>
      </c>
      <c r="V108" s="470">
        <f t="shared" si="27"/>
        <v>2492157</v>
      </c>
      <c r="W108" s="476">
        <f t="shared" si="35"/>
        <v>0.88524602392571217</v>
      </c>
      <c r="X108" s="473">
        <v>13429</v>
      </c>
      <c r="Y108" s="463">
        <f t="shared" si="30"/>
        <v>2.6011381553206245E-2</v>
      </c>
      <c r="Z108" s="470">
        <f t="shared" si="36"/>
        <v>446847</v>
      </c>
      <c r="AA108" s="468">
        <f t="shared" si="37"/>
        <v>0.86552295873896423</v>
      </c>
    </row>
    <row r="109" spans="2:27">
      <c r="B109" s="131">
        <v>103</v>
      </c>
      <c r="C109" s="147" t="s">
        <v>60</v>
      </c>
      <c r="D109" s="148">
        <f t="shared" si="0"/>
        <v>103871</v>
      </c>
      <c r="E109" s="149">
        <f t="shared" si="38"/>
        <v>2.5170920463613505E-2</v>
      </c>
      <c r="F109" s="150">
        <f t="shared" si="31"/>
        <v>3680535</v>
      </c>
      <c r="G109" s="151">
        <f t="shared" si="39"/>
        <v>0.89189912245521585</v>
      </c>
      <c r="H109" s="152">
        <v>4034</v>
      </c>
      <c r="I109" s="149">
        <f t="shared" si="40"/>
        <v>3.5462177486703883E-2</v>
      </c>
      <c r="J109" s="153">
        <f t="shared" si="22"/>
        <v>97337</v>
      </c>
      <c r="K109" s="151">
        <f t="shared" si="32"/>
        <v>0.85567227814162017</v>
      </c>
      <c r="L109" s="154">
        <v>2327</v>
      </c>
      <c r="M109" s="149">
        <f>L109/$L$131</f>
        <v>2.0226164503820112E-2</v>
      </c>
      <c r="N109" s="153">
        <f t="shared" si="33"/>
        <v>102054</v>
      </c>
      <c r="O109" s="155">
        <f t="shared" si="42"/>
        <v>0.88704812731966376</v>
      </c>
      <c r="P109" s="135">
        <v>19303</v>
      </c>
      <c r="Q109" s="137">
        <f t="shared" si="28"/>
        <v>3.4084066850892138E-2</v>
      </c>
      <c r="R109" s="153">
        <f t="shared" si="26"/>
        <v>463933</v>
      </c>
      <c r="S109" s="156">
        <f t="shared" si="34"/>
        <v>0.8191847581378513</v>
      </c>
      <c r="T109" s="157">
        <v>65518</v>
      </c>
      <c r="U109" s="145">
        <f t="shared" si="29"/>
        <v>2.3272831124028226E-2</v>
      </c>
      <c r="V109" s="153">
        <f t="shared" si="27"/>
        <v>2557675</v>
      </c>
      <c r="W109" s="159">
        <f t="shared" si="35"/>
        <v>0.90851885504974039</v>
      </c>
      <c r="X109" s="135">
        <v>12689</v>
      </c>
      <c r="Y109" s="137">
        <f t="shared" si="30"/>
        <v>2.457803414465962E-2</v>
      </c>
      <c r="Z109" s="153">
        <f t="shared" si="36"/>
        <v>459536</v>
      </c>
      <c r="AA109" s="151">
        <f t="shared" si="37"/>
        <v>0.89010099288362377</v>
      </c>
    </row>
    <row r="110" spans="2:27" s="477" customFormat="1">
      <c r="B110" s="131">
        <v>104</v>
      </c>
      <c r="C110" s="464" t="s">
        <v>61</v>
      </c>
      <c r="D110" s="465">
        <f t="shared" si="0"/>
        <v>109314</v>
      </c>
      <c r="E110" s="466">
        <f t="shared" si="38"/>
        <v>2.6489915371561326E-2</v>
      </c>
      <c r="F110" s="467">
        <f t="shared" si="31"/>
        <v>3789849</v>
      </c>
      <c r="G110" s="468">
        <f t="shared" si="39"/>
        <v>0.91838903782677717</v>
      </c>
      <c r="H110" s="473">
        <v>4566</v>
      </c>
      <c r="I110" s="466">
        <f t="shared" si="40"/>
        <v>4.0138894993626655E-2</v>
      </c>
      <c r="J110" s="470">
        <f t="shared" si="22"/>
        <v>101903</v>
      </c>
      <c r="K110" s="468">
        <f t="shared" si="32"/>
        <v>0.89581117313524683</v>
      </c>
      <c r="L110" s="471">
        <v>2397</v>
      </c>
      <c r="M110" s="466">
        <f t="shared" si="41"/>
        <v>2.0834600909177829E-2</v>
      </c>
      <c r="N110" s="470">
        <f t="shared" si="33"/>
        <v>104451</v>
      </c>
      <c r="O110" s="472">
        <f t="shared" si="42"/>
        <v>0.90788272822884164</v>
      </c>
      <c r="P110" s="473">
        <v>24666</v>
      </c>
      <c r="Q110" s="463">
        <f t="shared" si="28"/>
        <v>4.3553727034352459E-2</v>
      </c>
      <c r="R110" s="470">
        <f t="shared" si="26"/>
        <v>488599</v>
      </c>
      <c r="S110" s="474">
        <f t="shared" si="34"/>
        <v>0.86273848517220375</v>
      </c>
      <c r="T110" s="471">
        <v>64882</v>
      </c>
      <c r="U110" s="475">
        <f t="shared" si="29"/>
        <v>2.3046915793968059E-2</v>
      </c>
      <c r="V110" s="470">
        <f t="shared" si="27"/>
        <v>2622557</v>
      </c>
      <c r="W110" s="476">
        <f t="shared" si="35"/>
        <v>0.93156577084370851</v>
      </c>
      <c r="X110" s="473">
        <v>12803</v>
      </c>
      <c r="Y110" s="463">
        <f t="shared" si="30"/>
        <v>2.47988471238141E-2</v>
      </c>
      <c r="Z110" s="470">
        <f t="shared" si="36"/>
        <v>472339</v>
      </c>
      <c r="AA110" s="468">
        <f t="shared" si="37"/>
        <v>0.91489984000743796</v>
      </c>
    </row>
    <row r="111" spans="2:27">
      <c r="B111" s="131">
        <v>105</v>
      </c>
      <c r="C111" s="147" t="s">
        <v>62</v>
      </c>
      <c r="D111" s="148">
        <f t="shared" si="0"/>
        <v>102665</v>
      </c>
      <c r="E111" s="149">
        <f t="shared" si="38"/>
        <v>2.4878672097090434E-2</v>
      </c>
      <c r="F111" s="150">
        <f t="shared" si="31"/>
        <v>3892514</v>
      </c>
      <c r="G111" s="151">
        <f t="shared" si="39"/>
        <v>0.94326770992386766</v>
      </c>
      <c r="H111" s="135">
        <v>4654</v>
      </c>
      <c r="I111" s="149">
        <f t="shared" si="40"/>
        <v>4.0912487363192827E-2</v>
      </c>
      <c r="J111" s="153">
        <f t="shared" si="22"/>
        <v>106557</v>
      </c>
      <c r="K111" s="151">
        <f t="shared" si="32"/>
        <v>0.93672366049843958</v>
      </c>
      <c r="L111" s="157">
        <v>2871</v>
      </c>
      <c r="M111" s="149">
        <f t="shared" si="41"/>
        <v>2.495458456831437E-2</v>
      </c>
      <c r="N111" s="153">
        <f t="shared" si="33"/>
        <v>107322</v>
      </c>
      <c r="O111" s="155">
        <f t="shared" si="42"/>
        <v>0.93283731279715598</v>
      </c>
      <c r="P111" s="135">
        <v>30952</v>
      </c>
      <c r="Q111" s="137">
        <f t="shared" si="28"/>
        <v>5.4653164646366548E-2</v>
      </c>
      <c r="R111" s="153">
        <f t="shared" si="26"/>
        <v>519551</v>
      </c>
      <c r="S111" s="156">
        <f t="shared" si="34"/>
        <v>0.91739164981857024</v>
      </c>
      <c r="T111" s="157">
        <v>52937</v>
      </c>
      <c r="U111" s="145">
        <f t="shared" si="29"/>
        <v>1.8803899099677678E-2</v>
      </c>
      <c r="V111" s="153">
        <f t="shared" si="27"/>
        <v>2675494</v>
      </c>
      <c r="W111" s="159">
        <f t="shared" si="35"/>
        <v>0.95036966994338623</v>
      </c>
      <c r="X111" s="135">
        <v>11251</v>
      </c>
      <c r="Y111" s="137">
        <f t="shared" si="30"/>
        <v>2.1792691477781179E-2</v>
      </c>
      <c r="Z111" s="153">
        <f t="shared" si="36"/>
        <v>483590</v>
      </c>
      <c r="AA111" s="151">
        <f t="shared" si="37"/>
        <v>0.93669253148521914</v>
      </c>
    </row>
    <row r="112" spans="2:27" s="477" customFormat="1">
      <c r="B112" s="131">
        <v>106</v>
      </c>
      <c r="C112" s="464" t="s">
        <v>63</v>
      </c>
      <c r="D112" s="465">
        <f t="shared" si="0"/>
        <v>70919</v>
      </c>
      <c r="E112" s="466">
        <f t="shared" si="38"/>
        <v>1.7185706389261739E-2</v>
      </c>
      <c r="F112" s="467">
        <f t="shared" si="31"/>
        <v>3963433</v>
      </c>
      <c r="G112" s="468">
        <f t="shared" si="39"/>
        <v>0.9604534163131293</v>
      </c>
      <c r="H112" s="473">
        <v>3240</v>
      </c>
      <c r="I112" s="466">
        <f t="shared" si="40"/>
        <v>2.8482264515845457E-2</v>
      </c>
      <c r="J112" s="470">
        <f t="shared" si="22"/>
        <v>109797</v>
      </c>
      <c r="K112" s="468">
        <f t="shared" si="32"/>
        <v>0.96520592501428504</v>
      </c>
      <c r="L112" s="478">
        <v>2421</v>
      </c>
      <c r="M112" s="466">
        <f t="shared" si="41"/>
        <v>2.1043207676729046E-2</v>
      </c>
      <c r="N112" s="470">
        <f t="shared" si="33"/>
        <v>109743</v>
      </c>
      <c r="O112" s="472">
        <f t="shared" si="42"/>
        <v>0.95388052047388505</v>
      </c>
      <c r="P112" s="469">
        <v>11921</v>
      </c>
      <c r="Q112" s="463">
        <f t="shared" si="28"/>
        <v>2.1049378901180398E-2</v>
      </c>
      <c r="R112" s="470">
        <f t="shared" si="26"/>
        <v>531472</v>
      </c>
      <c r="S112" s="474">
        <f t="shared" si="34"/>
        <v>0.93844102871975066</v>
      </c>
      <c r="T112" s="471">
        <v>44362</v>
      </c>
      <c r="U112" s="475">
        <f t="shared" si="29"/>
        <v>1.5757949484479689E-2</v>
      </c>
      <c r="V112" s="470">
        <f t="shared" si="27"/>
        <v>2719856</v>
      </c>
      <c r="W112" s="476">
        <f t="shared" si="35"/>
        <v>0.96612761942786585</v>
      </c>
      <c r="X112" s="473">
        <v>8975</v>
      </c>
      <c r="Y112" s="463">
        <f t="shared" si="30"/>
        <v>1.7384179718521561E-2</v>
      </c>
      <c r="Z112" s="470">
        <f t="shared" si="36"/>
        <v>492565</v>
      </c>
      <c r="AA112" s="468">
        <f t="shared" si="37"/>
        <v>0.9540767112037406</v>
      </c>
    </row>
    <row r="113" spans="2:27">
      <c r="B113" s="131">
        <v>107</v>
      </c>
      <c r="C113" s="147" t="s">
        <v>64</v>
      </c>
      <c r="D113" s="148">
        <f t="shared" si="0"/>
        <v>53930</v>
      </c>
      <c r="E113" s="149">
        <f t="shared" si="38"/>
        <v>1.3068784748415595E-2</v>
      </c>
      <c r="F113" s="150">
        <f t="shared" si="31"/>
        <v>4017363</v>
      </c>
      <c r="G113" s="151">
        <f t="shared" si="39"/>
        <v>0.97352220106154497</v>
      </c>
      <c r="H113" s="135">
        <v>1932</v>
      </c>
      <c r="I113" s="149">
        <f t="shared" si="40"/>
        <v>1.6983868840930068E-2</v>
      </c>
      <c r="J113" s="153">
        <f t="shared" si="22"/>
        <v>111729</v>
      </c>
      <c r="K113" s="151">
        <f t="shared" si="32"/>
        <v>0.98218979385521521</v>
      </c>
      <c r="L113" s="157">
        <v>1861</v>
      </c>
      <c r="M113" s="149">
        <f t="shared" si="41"/>
        <v>1.617571643386731E-2</v>
      </c>
      <c r="N113" s="153">
        <f t="shared" si="33"/>
        <v>111604</v>
      </c>
      <c r="O113" s="155">
        <f t="shared" si="42"/>
        <v>0.97005623690775233</v>
      </c>
      <c r="P113" s="135">
        <v>13902</v>
      </c>
      <c r="Q113" s="137">
        <f t="shared" si="28"/>
        <v>2.454730857178172E-2</v>
      </c>
      <c r="R113" s="153">
        <f t="shared" si="26"/>
        <v>545374</v>
      </c>
      <c r="S113" s="156">
        <f t="shared" si="34"/>
        <v>0.96298833729153244</v>
      </c>
      <c r="T113" s="157">
        <v>29747</v>
      </c>
      <c r="U113" s="145">
        <f t="shared" si="29"/>
        <v>1.0566514659276346E-2</v>
      </c>
      <c r="V113" s="153">
        <f t="shared" si="27"/>
        <v>2749603</v>
      </c>
      <c r="W113" s="159">
        <f t="shared" si="35"/>
        <v>0.97669413408714223</v>
      </c>
      <c r="X113" s="135">
        <v>6488</v>
      </c>
      <c r="Y113" s="137">
        <f t="shared" si="30"/>
        <v>1.2566970252230405E-2</v>
      </c>
      <c r="Z113" s="153">
        <f t="shared" si="36"/>
        <v>499053</v>
      </c>
      <c r="AA113" s="151">
        <f t="shared" si="37"/>
        <v>0.96664368145597102</v>
      </c>
    </row>
    <row r="114" spans="2:27" s="477" customFormat="1">
      <c r="B114" s="131">
        <v>108</v>
      </c>
      <c r="C114" s="464" t="s">
        <v>65</v>
      </c>
      <c r="D114" s="465">
        <f t="shared" si="0"/>
        <v>30442</v>
      </c>
      <c r="E114" s="466">
        <f t="shared" si="38"/>
        <v>7.3769691324173468E-3</v>
      </c>
      <c r="F114" s="467">
        <f t="shared" si="31"/>
        <v>4047805</v>
      </c>
      <c r="G114" s="468">
        <f t="shared" si="39"/>
        <v>0.98089917019396233</v>
      </c>
      <c r="H114" s="473">
        <v>631</v>
      </c>
      <c r="I114" s="466">
        <f t="shared" si="40"/>
        <v>5.5470089226847168E-3</v>
      </c>
      <c r="J114" s="470">
        <f t="shared" si="22"/>
        <v>112360</v>
      </c>
      <c r="K114" s="468">
        <f t="shared" si="32"/>
        <v>0.98773680277789988</v>
      </c>
      <c r="L114" s="471">
        <v>1121</v>
      </c>
      <c r="M114" s="466">
        <f t="shared" si="41"/>
        <v>9.7436744343714424E-3</v>
      </c>
      <c r="N114" s="470">
        <f t="shared" si="33"/>
        <v>112725</v>
      </c>
      <c r="O114" s="472">
        <f t="shared" si="42"/>
        <v>0.97979991134212374</v>
      </c>
      <c r="P114" s="473">
        <v>4615</v>
      </c>
      <c r="Q114" s="463">
        <f t="shared" si="28"/>
        <v>8.1488871427688563E-3</v>
      </c>
      <c r="R114" s="470">
        <f t="shared" si="26"/>
        <v>549989</v>
      </c>
      <c r="S114" s="474">
        <f t="shared" si="34"/>
        <v>0.97113722443430128</v>
      </c>
      <c r="T114" s="471">
        <v>19278</v>
      </c>
      <c r="U114" s="475">
        <f t="shared" si="29"/>
        <v>6.8477920328614446E-3</v>
      </c>
      <c r="V114" s="470">
        <f t="shared" si="27"/>
        <v>2768881</v>
      </c>
      <c r="W114" s="476">
        <f t="shared" si="35"/>
        <v>0.98354192612000368</v>
      </c>
      <c r="X114" s="473">
        <v>4797</v>
      </c>
      <c r="Y114" s="463">
        <f t="shared" si="30"/>
        <v>9.291577728105618E-3</v>
      </c>
      <c r="Z114" s="470">
        <f t="shared" si="36"/>
        <v>503850</v>
      </c>
      <c r="AA114" s="468">
        <f t="shared" si="37"/>
        <v>0.97593525918407664</v>
      </c>
    </row>
    <row r="115" spans="2:27">
      <c r="B115" s="131">
        <v>109</v>
      </c>
      <c r="C115" s="134" t="s">
        <v>66</v>
      </c>
      <c r="D115" s="136">
        <f t="shared" si="0"/>
        <v>24336</v>
      </c>
      <c r="E115" s="137">
        <f t="shared" si="38"/>
        <v>5.8973103214804727E-3</v>
      </c>
      <c r="F115" s="138">
        <f t="shared" si="31"/>
        <v>4072141</v>
      </c>
      <c r="G115" s="139">
        <f t="shared" si="39"/>
        <v>0.98679648051544278</v>
      </c>
      <c r="H115" s="140">
        <v>600</v>
      </c>
      <c r="I115" s="137">
        <f t="shared" si="40"/>
        <v>5.2744934288602701E-3</v>
      </c>
      <c r="J115" s="138">
        <f t="shared" si="22"/>
        <v>112960</v>
      </c>
      <c r="K115" s="139">
        <f t="shared" si="32"/>
        <v>0.9930112962067601</v>
      </c>
      <c r="L115" s="141">
        <v>660</v>
      </c>
      <c r="M115" s="137">
        <f t="shared" si="41"/>
        <v>5.7366861076584763E-3</v>
      </c>
      <c r="N115" s="142">
        <f t="shared" si="33"/>
        <v>113385</v>
      </c>
      <c r="O115" s="143">
        <f t="shared" si="42"/>
        <v>0.98553659744978228</v>
      </c>
      <c r="P115" s="140">
        <v>7500</v>
      </c>
      <c r="Q115" s="137">
        <f t="shared" si="28"/>
        <v>1.3243045194098899E-2</v>
      </c>
      <c r="R115" s="142">
        <f t="shared" si="26"/>
        <v>557489</v>
      </c>
      <c r="S115" s="144">
        <f t="shared" si="34"/>
        <v>0.9843802696284002</v>
      </c>
      <c r="T115" s="141">
        <v>12306</v>
      </c>
      <c r="U115" s="145">
        <f t="shared" si="29"/>
        <v>4.3712485089943427E-3</v>
      </c>
      <c r="V115" s="142">
        <f t="shared" si="27"/>
        <v>2781187</v>
      </c>
      <c r="W115" s="146">
        <f t="shared" si="35"/>
        <v>0.98791317462899797</v>
      </c>
      <c r="X115" s="140">
        <v>3270</v>
      </c>
      <c r="Y115" s="137">
        <f t="shared" si="30"/>
        <v>6.3338459810100842E-3</v>
      </c>
      <c r="Z115" s="142">
        <f t="shared" si="36"/>
        <v>507120</v>
      </c>
      <c r="AA115" s="139">
        <f t="shared" si="37"/>
        <v>0.98226910516508681</v>
      </c>
    </row>
    <row r="116" spans="2:27" s="477" customFormat="1">
      <c r="B116" s="131">
        <v>110</v>
      </c>
      <c r="C116" s="464" t="s">
        <v>67</v>
      </c>
      <c r="D116" s="465">
        <f t="shared" si="0"/>
        <v>23902</v>
      </c>
      <c r="E116" s="466">
        <f t="shared" si="38"/>
        <v>5.7921396821181076E-3</v>
      </c>
      <c r="F116" s="467">
        <f t="shared" si="31"/>
        <v>4096043</v>
      </c>
      <c r="G116" s="468">
        <f t="shared" si="39"/>
        <v>0.99258862019756089</v>
      </c>
      <c r="H116" s="469">
        <v>378</v>
      </c>
      <c r="I116" s="466">
        <f t="shared" si="40"/>
        <v>3.3229308601819699E-3</v>
      </c>
      <c r="J116" s="470">
        <f t="shared" si="22"/>
        <v>113338</v>
      </c>
      <c r="K116" s="468">
        <f t="shared" si="32"/>
        <v>0.99633422706694208</v>
      </c>
      <c r="L116" s="471">
        <v>700</v>
      </c>
      <c r="M116" s="466">
        <f t="shared" si="41"/>
        <v>6.0843640535771714E-3</v>
      </c>
      <c r="N116" s="470">
        <f t="shared" si="33"/>
        <v>114085</v>
      </c>
      <c r="O116" s="472">
        <f t="shared" si="42"/>
        <v>0.99162096150335943</v>
      </c>
      <c r="P116" s="473">
        <v>5627</v>
      </c>
      <c r="Q116" s="463">
        <f t="shared" si="28"/>
        <v>9.935815374292601E-3</v>
      </c>
      <c r="R116" s="470">
        <f t="shared" si="26"/>
        <v>563116</v>
      </c>
      <c r="S116" s="474">
        <f t="shared" si="34"/>
        <v>0.99431608500269275</v>
      </c>
      <c r="T116" s="471">
        <v>14228</v>
      </c>
      <c r="U116" s="475">
        <f t="shared" si="29"/>
        <v>5.0539674781384294E-3</v>
      </c>
      <c r="V116" s="470">
        <f t="shared" si="27"/>
        <v>2795415</v>
      </c>
      <c r="W116" s="476">
        <f t="shared" si="35"/>
        <v>0.99296714210713644</v>
      </c>
      <c r="X116" s="473">
        <v>2969</v>
      </c>
      <c r="Y116" s="463">
        <f t="shared" si="30"/>
        <v>5.7508222378039571E-3</v>
      </c>
      <c r="Z116" s="470">
        <f t="shared" si="36"/>
        <v>510089</v>
      </c>
      <c r="AA116" s="468">
        <f t="shared" si="37"/>
        <v>0.98801992740289069</v>
      </c>
    </row>
    <row r="117" spans="2:27">
      <c r="B117" s="131">
        <v>111</v>
      </c>
      <c r="C117" s="134" t="s">
        <v>68</v>
      </c>
      <c r="D117" s="136">
        <f t="shared" si="0"/>
        <v>11125</v>
      </c>
      <c r="E117" s="137">
        <f t="shared" si="38"/>
        <v>2.6959063661435843E-3</v>
      </c>
      <c r="F117" s="138">
        <f t="shared" si="31"/>
        <v>4107168</v>
      </c>
      <c r="G117" s="139">
        <f t="shared" si="39"/>
        <v>0.99528452656370447</v>
      </c>
      <c r="H117" s="140">
        <v>178</v>
      </c>
      <c r="I117" s="137">
        <f t="shared" si="40"/>
        <v>1.5647663838952133E-3</v>
      </c>
      <c r="J117" s="138">
        <f t="shared" si="22"/>
        <v>113516</v>
      </c>
      <c r="K117" s="139">
        <f t="shared" si="32"/>
        <v>0.99789899345083732</v>
      </c>
      <c r="L117" s="141">
        <v>384</v>
      </c>
      <c r="M117" s="137">
        <f t="shared" si="41"/>
        <v>3.337708280819477E-3</v>
      </c>
      <c r="N117" s="142">
        <f t="shared" si="33"/>
        <v>114469</v>
      </c>
      <c r="O117" s="143">
        <f t="shared" si="42"/>
        <v>0.99495866978417891</v>
      </c>
      <c r="P117" s="140">
        <v>1463</v>
      </c>
      <c r="Q117" s="137">
        <f t="shared" si="28"/>
        <v>2.5832766825288917E-3</v>
      </c>
      <c r="R117" s="142">
        <f t="shared" si="26"/>
        <v>564579</v>
      </c>
      <c r="S117" s="144">
        <f t="shared" si="34"/>
        <v>0.99689936168522164</v>
      </c>
      <c r="T117" s="141">
        <v>6964</v>
      </c>
      <c r="U117" s="145">
        <f t="shared" si="29"/>
        <v>2.4737018216021943E-3</v>
      </c>
      <c r="V117" s="142">
        <f t="shared" si="27"/>
        <v>2802379</v>
      </c>
      <c r="W117" s="146">
        <f t="shared" si="35"/>
        <v>0.99544084392873866</v>
      </c>
      <c r="X117" s="140">
        <v>2136</v>
      </c>
      <c r="Y117" s="137">
        <f t="shared" si="30"/>
        <v>4.137337925210257E-3</v>
      </c>
      <c r="Z117" s="142">
        <f t="shared" si="36"/>
        <v>512225</v>
      </c>
      <c r="AA117" s="139">
        <f t="shared" si="37"/>
        <v>0.992157265328101</v>
      </c>
    </row>
    <row r="118" spans="2:27" s="477" customFormat="1">
      <c r="B118" s="131">
        <v>112</v>
      </c>
      <c r="C118" s="464" t="s">
        <v>69</v>
      </c>
      <c r="D118" s="465">
        <f t="shared" ref="D118:D130" si="43">H118+L118+P118+T118+X118</f>
        <v>7851</v>
      </c>
      <c r="E118" s="466">
        <f t="shared" ref="E118:E130" si="44">D118/$D$131</f>
        <v>1.9025223263454633E-3</v>
      </c>
      <c r="F118" s="467">
        <f t="shared" si="31"/>
        <v>4115019</v>
      </c>
      <c r="G118" s="468">
        <f t="shared" ref="G118:G130" si="45">F118/$D$131</f>
        <v>0.99718704889004994</v>
      </c>
      <c r="H118" s="469">
        <v>65</v>
      </c>
      <c r="I118" s="466">
        <f t="shared" ref="I118:I130" si="46">H118/$H$131</f>
        <v>5.7140345479319589E-4</v>
      </c>
      <c r="J118" s="470">
        <f t="shared" si="22"/>
        <v>113581</v>
      </c>
      <c r="K118" s="468">
        <f t="shared" si="32"/>
        <v>0.99847039690563055</v>
      </c>
      <c r="L118" s="471">
        <v>274</v>
      </c>
      <c r="M118" s="466">
        <f t="shared" ref="M118:M129" si="47">L118/$L$131</f>
        <v>2.3815939295430645E-3</v>
      </c>
      <c r="N118" s="470">
        <f t="shared" si="33"/>
        <v>114743</v>
      </c>
      <c r="O118" s="472">
        <f t="shared" ref="O118:O129" si="48">N118/$L$131</f>
        <v>0.99734026371372198</v>
      </c>
      <c r="P118" s="473">
        <v>958</v>
      </c>
      <c r="Q118" s="463">
        <f t="shared" si="28"/>
        <v>1.6915783061262327E-3</v>
      </c>
      <c r="R118" s="470">
        <f t="shared" si="26"/>
        <v>565537</v>
      </c>
      <c r="S118" s="474">
        <f t="shared" si="34"/>
        <v>0.99859093999134785</v>
      </c>
      <c r="T118" s="471">
        <v>4954</v>
      </c>
      <c r="U118" s="475">
        <f t="shared" si="29"/>
        <v>1.7597241275441227E-3</v>
      </c>
      <c r="V118" s="470">
        <f t="shared" si="27"/>
        <v>2807333</v>
      </c>
      <c r="W118" s="476">
        <f t="shared" si="35"/>
        <v>0.99720056805628277</v>
      </c>
      <c r="X118" s="473">
        <v>1600</v>
      </c>
      <c r="Y118" s="463">
        <f t="shared" si="30"/>
        <v>3.0991295319927016E-3</v>
      </c>
      <c r="Z118" s="470">
        <f t="shared" si="36"/>
        <v>513825</v>
      </c>
      <c r="AA118" s="468">
        <f t="shared" si="37"/>
        <v>0.99525639486009365</v>
      </c>
    </row>
    <row r="119" spans="2:27">
      <c r="B119" s="131">
        <v>113</v>
      </c>
      <c r="C119" s="147" t="s">
        <v>70</v>
      </c>
      <c r="D119" s="148">
        <f t="shared" si="43"/>
        <v>4696</v>
      </c>
      <c r="E119" s="149">
        <f t="shared" si="44"/>
        <v>1.1379753973402491E-3</v>
      </c>
      <c r="F119" s="150">
        <f t="shared" si="31"/>
        <v>4119715</v>
      </c>
      <c r="G119" s="151">
        <f t="shared" si="45"/>
        <v>0.99832502428739012</v>
      </c>
      <c r="H119" s="152">
        <v>80</v>
      </c>
      <c r="I119" s="149">
        <f t="shared" si="46"/>
        <v>7.0326579051470264E-4</v>
      </c>
      <c r="J119" s="153">
        <f t="shared" si="22"/>
        <v>113661</v>
      </c>
      <c r="K119" s="151">
        <f t="shared" si="32"/>
        <v>0.99917366269614527</v>
      </c>
      <c r="L119" s="154">
        <v>119</v>
      </c>
      <c r="M119" s="149">
        <f t="shared" si="47"/>
        <v>1.0343418891081192E-3</v>
      </c>
      <c r="N119" s="153">
        <f t="shared" si="33"/>
        <v>114862</v>
      </c>
      <c r="O119" s="155">
        <f t="shared" si="48"/>
        <v>0.99837460560283009</v>
      </c>
      <c r="P119" s="135">
        <v>603</v>
      </c>
      <c r="Q119" s="137">
        <f t="shared" si="28"/>
        <v>1.0647408336055516E-3</v>
      </c>
      <c r="R119" s="153">
        <f t="shared" si="26"/>
        <v>566140</v>
      </c>
      <c r="S119" s="156">
        <f t="shared" si="34"/>
        <v>0.99965568082495337</v>
      </c>
      <c r="T119" s="157">
        <v>3000</v>
      </c>
      <c r="U119" s="145">
        <f t="shared" si="29"/>
        <v>1.0656383493404054E-3</v>
      </c>
      <c r="V119" s="153">
        <f t="shared" si="27"/>
        <v>2810333</v>
      </c>
      <c r="W119" s="159">
        <f t="shared" si="35"/>
        <v>0.99826620640562314</v>
      </c>
      <c r="X119" s="135">
        <v>894</v>
      </c>
      <c r="Y119" s="137">
        <f t="shared" si="30"/>
        <v>1.7316386260009221E-3</v>
      </c>
      <c r="Z119" s="153">
        <f t="shared" si="36"/>
        <v>514719</v>
      </c>
      <c r="AA119" s="151">
        <f t="shared" si="37"/>
        <v>0.99698803348609455</v>
      </c>
    </row>
    <row r="120" spans="2:27" s="477" customFormat="1">
      <c r="B120" s="131">
        <v>114</v>
      </c>
      <c r="C120" s="464" t="s">
        <v>71</v>
      </c>
      <c r="D120" s="465">
        <f t="shared" si="43"/>
        <v>4079</v>
      </c>
      <c r="E120" s="466">
        <f t="shared" si="44"/>
        <v>9.8845861280896005E-4</v>
      </c>
      <c r="F120" s="467">
        <f t="shared" si="31"/>
        <v>4123794</v>
      </c>
      <c r="G120" s="468">
        <f t="shared" si="45"/>
        <v>0.99931348290019917</v>
      </c>
      <c r="H120" s="473">
        <v>60</v>
      </c>
      <c r="I120" s="466">
        <f t="shared" si="46"/>
        <v>5.2744934288602701E-4</v>
      </c>
      <c r="J120" s="470">
        <f t="shared" si="22"/>
        <v>113721</v>
      </c>
      <c r="K120" s="468">
        <f t="shared" si="32"/>
        <v>0.99970111203903123</v>
      </c>
      <c r="L120" s="471">
        <v>75</v>
      </c>
      <c r="M120" s="466">
        <f t="shared" si="47"/>
        <v>6.5189614859755408E-4</v>
      </c>
      <c r="N120" s="470">
        <f t="shared" si="33"/>
        <v>114937</v>
      </c>
      <c r="O120" s="472">
        <f t="shared" si="48"/>
        <v>0.9990265017514276</v>
      </c>
      <c r="P120" s="473">
        <v>112</v>
      </c>
      <c r="Q120" s="463">
        <f t="shared" si="28"/>
        <v>1.9776280823187689E-4</v>
      </c>
      <c r="R120" s="470">
        <f t="shared" si="26"/>
        <v>566252</v>
      </c>
      <c r="S120" s="474">
        <f t="shared" si="34"/>
        <v>0.99985344363318529</v>
      </c>
      <c r="T120" s="471">
        <v>2811</v>
      </c>
      <c r="U120" s="475">
        <f t="shared" si="29"/>
        <v>9.9850313333195982E-4</v>
      </c>
      <c r="V120" s="470">
        <f t="shared" si="27"/>
        <v>2813144</v>
      </c>
      <c r="W120" s="476">
        <f t="shared" si="35"/>
        <v>0.99926470953895508</v>
      </c>
      <c r="X120" s="473">
        <v>1021</v>
      </c>
      <c r="Y120" s="463">
        <f t="shared" si="30"/>
        <v>1.9776320326028427E-3</v>
      </c>
      <c r="Z120" s="470">
        <f t="shared" si="36"/>
        <v>515740</v>
      </c>
      <c r="AA120" s="468">
        <f t="shared" si="37"/>
        <v>0.99896566551869748</v>
      </c>
    </row>
    <row r="121" spans="2:27">
      <c r="B121" s="131">
        <v>115</v>
      </c>
      <c r="C121" s="147" t="s">
        <v>72</v>
      </c>
      <c r="D121" s="148">
        <f t="shared" si="43"/>
        <v>958</v>
      </c>
      <c r="E121" s="149">
        <f t="shared" si="44"/>
        <v>2.3215085831600481E-4</v>
      </c>
      <c r="F121" s="150">
        <f t="shared" si="31"/>
        <v>4124752</v>
      </c>
      <c r="G121" s="151">
        <f t="shared" si="45"/>
        <v>0.99954563375851513</v>
      </c>
      <c r="H121" s="135">
        <v>14</v>
      </c>
      <c r="I121" s="149">
        <f t="shared" si="46"/>
        <v>1.2307151334007297E-4</v>
      </c>
      <c r="J121" s="153">
        <f t="shared" si="22"/>
        <v>113735</v>
      </c>
      <c r="K121" s="151">
        <f t="shared" si="32"/>
        <v>0.99982418355237135</v>
      </c>
      <c r="L121" s="157">
        <v>16</v>
      </c>
      <c r="M121" s="149">
        <f t="shared" si="47"/>
        <v>1.390711783674782E-4</v>
      </c>
      <c r="N121" s="153">
        <f t="shared" si="33"/>
        <v>114953</v>
      </c>
      <c r="O121" s="155">
        <f t="shared" si="48"/>
        <v>0.99916557292979513</v>
      </c>
      <c r="P121" s="135">
        <v>22</v>
      </c>
      <c r="Q121" s="137">
        <f t="shared" si="28"/>
        <v>3.8846265902690105E-5</v>
      </c>
      <c r="R121" s="153">
        <f t="shared" si="26"/>
        <v>566274</v>
      </c>
      <c r="S121" s="156">
        <f t="shared" si="34"/>
        <v>0.99989228989908796</v>
      </c>
      <c r="T121" s="157">
        <v>722</v>
      </c>
      <c r="U121" s="145">
        <f t="shared" si="29"/>
        <v>2.5646362940792423E-4</v>
      </c>
      <c r="V121" s="153">
        <f t="shared" si="27"/>
        <v>2813866</v>
      </c>
      <c r="W121" s="159">
        <f t="shared" si="35"/>
        <v>0.99952117316836309</v>
      </c>
      <c r="X121" s="135">
        <v>184</v>
      </c>
      <c r="Y121" s="137">
        <f t="shared" si="30"/>
        <v>3.5639989617916069E-4</v>
      </c>
      <c r="Z121" s="153">
        <f t="shared" si="36"/>
        <v>515924</v>
      </c>
      <c r="AA121" s="151">
        <f t="shared" si="37"/>
        <v>0.99932206541487656</v>
      </c>
    </row>
    <row r="122" spans="2:27" s="477" customFormat="1">
      <c r="B122" s="131">
        <v>116</v>
      </c>
      <c r="C122" s="464" t="s">
        <v>73</v>
      </c>
      <c r="D122" s="465">
        <f t="shared" si="43"/>
        <v>806</v>
      </c>
      <c r="E122" s="466">
        <f t="shared" si="44"/>
        <v>1.9531690167296439E-4</v>
      </c>
      <c r="F122" s="467">
        <f t="shared" si="31"/>
        <v>4125558</v>
      </c>
      <c r="G122" s="468">
        <f t="shared" si="45"/>
        <v>0.99974095066018809</v>
      </c>
      <c r="H122" s="473">
        <v>12</v>
      </c>
      <c r="I122" s="466">
        <f t="shared" si="46"/>
        <v>1.0548986857720539E-4</v>
      </c>
      <c r="J122" s="470">
        <f t="shared" ref="J122:J123" si="49">J121+H122</f>
        <v>113747</v>
      </c>
      <c r="K122" s="468">
        <f t="shared" si="32"/>
        <v>0.99992967342094852</v>
      </c>
      <c r="L122" s="478">
        <v>19</v>
      </c>
      <c r="M122" s="466">
        <f t="shared" si="47"/>
        <v>1.6514702431138037E-4</v>
      </c>
      <c r="N122" s="470">
        <f t="shared" si="33"/>
        <v>114972</v>
      </c>
      <c r="O122" s="472">
        <f t="shared" si="48"/>
        <v>0.99933071995410649</v>
      </c>
      <c r="P122" s="469">
        <v>37</v>
      </c>
      <c r="Q122" s="463">
        <f t="shared" si="28"/>
        <v>6.5332356290887897E-5</v>
      </c>
      <c r="R122" s="470">
        <f t="shared" ref="R122:R123" si="50">R121+P122</f>
        <v>566311</v>
      </c>
      <c r="S122" s="474">
        <f t="shared" si="34"/>
        <v>0.99995762225537888</v>
      </c>
      <c r="T122" s="471">
        <v>545</v>
      </c>
      <c r="U122" s="475">
        <f t="shared" si="29"/>
        <v>1.9359096679684031E-4</v>
      </c>
      <c r="V122" s="470">
        <f t="shared" ref="V122:V130" si="51">V121+T122</f>
        <v>2814411</v>
      </c>
      <c r="W122" s="476">
        <f t="shared" si="35"/>
        <v>0.99971476413515992</v>
      </c>
      <c r="X122" s="473">
        <v>193</v>
      </c>
      <c r="Y122" s="463">
        <f t="shared" si="30"/>
        <v>3.7383249979661961E-4</v>
      </c>
      <c r="Z122" s="470">
        <f t="shared" si="36"/>
        <v>516117</v>
      </c>
      <c r="AA122" s="468">
        <f t="shared" si="37"/>
        <v>0.99969589791467317</v>
      </c>
    </row>
    <row r="123" spans="2:27">
      <c r="B123" s="131">
        <v>117</v>
      </c>
      <c r="C123" s="147" t="s">
        <v>74</v>
      </c>
      <c r="D123" s="148">
        <f t="shared" si="43"/>
        <v>349</v>
      </c>
      <c r="E123" s="149">
        <f t="shared" si="44"/>
        <v>8.4572703081717835E-5</v>
      </c>
      <c r="F123" s="150">
        <f t="shared" si="31"/>
        <v>4125907</v>
      </c>
      <c r="G123" s="151">
        <f t="shared" si="45"/>
        <v>0.9998255233632698</v>
      </c>
      <c r="H123" s="135">
        <v>3</v>
      </c>
      <c r="I123" s="149">
        <f t="shared" si="46"/>
        <v>2.6372467144301348E-5</v>
      </c>
      <c r="J123" s="153">
        <f t="shared" si="49"/>
        <v>113750</v>
      </c>
      <c r="K123" s="151">
        <f t="shared" si="32"/>
        <v>0.99995604588809284</v>
      </c>
      <c r="L123" s="157">
        <v>5</v>
      </c>
      <c r="M123" s="149">
        <f t="shared" si="47"/>
        <v>4.3459743239836936E-5</v>
      </c>
      <c r="N123" s="153">
        <f t="shared" si="33"/>
        <v>114977</v>
      </c>
      <c r="O123" s="155">
        <f t="shared" si="48"/>
        <v>0.99937417969734632</v>
      </c>
      <c r="P123" s="135">
        <v>22</v>
      </c>
      <c r="Q123" s="137">
        <f t="shared" si="28"/>
        <v>3.8846265902690105E-5</v>
      </c>
      <c r="R123" s="153">
        <f t="shared" si="50"/>
        <v>566333</v>
      </c>
      <c r="S123" s="156">
        <f t="shared" si="34"/>
        <v>0.99999646852128155</v>
      </c>
      <c r="T123" s="157">
        <v>239</v>
      </c>
      <c r="U123" s="145">
        <f t="shared" si="29"/>
        <v>8.4895855164118968E-5</v>
      </c>
      <c r="V123" s="153">
        <f t="shared" si="51"/>
        <v>2814650</v>
      </c>
      <c r="W123" s="159">
        <f t="shared" si="35"/>
        <v>0.99979965999032405</v>
      </c>
      <c r="X123" s="135">
        <v>80</v>
      </c>
      <c r="Y123" s="137">
        <f t="shared" si="30"/>
        <v>1.5495647659963507E-4</v>
      </c>
      <c r="Z123" s="153">
        <f t="shared" si="36"/>
        <v>516197</v>
      </c>
      <c r="AA123" s="151">
        <f t="shared" si="37"/>
        <v>0.99985085439127286</v>
      </c>
    </row>
    <row r="124" spans="2:27" s="477" customFormat="1">
      <c r="B124" s="131">
        <v>118</v>
      </c>
      <c r="C124" s="464" t="s">
        <v>75</v>
      </c>
      <c r="D124" s="465">
        <f t="shared" si="43"/>
        <v>94</v>
      </c>
      <c r="E124" s="466">
        <f t="shared" si="44"/>
        <v>2.2778894239775003E-5</v>
      </c>
      <c r="F124" s="467">
        <f t="shared" si="31"/>
        <v>4126001</v>
      </c>
      <c r="G124" s="468">
        <f t="shared" si="45"/>
        <v>0.99984830225750954</v>
      </c>
      <c r="H124" s="473"/>
      <c r="I124" s="466"/>
      <c r="J124" s="470"/>
      <c r="K124" s="468"/>
      <c r="L124" s="471">
        <v>2</v>
      </c>
      <c r="M124" s="466">
        <f>L124/$L$131</f>
        <v>1.7383897295934775E-5</v>
      </c>
      <c r="N124" s="470">
        <f t="shared" si="33"/>
        <v>114979</v>
      </c>
      <c r="O124" s="472">
        <f t="shared" si="48"/>
        <v>0.99939156359464232</v>
      </c>
      <c r="P124" s="473"/>
      <c r="Q124" s="463">
        <f t="shared" si="28"/>
        <v>0</v>
      </c>
      <c r="R124" s="470"/>
      <c r="S124" s="474"/>
      <c r="T124" s="471">
        <v>90</v>
      </c>
      <c r="U124" s="475">
        <f t="shared" si="29"/>
        <v>3.1969150480212158E-5</v>
      </c>
      <c r="V124" s="470">
        <f t="shared" si="51"/>
        <v>2814740</v>
      </c>
      <c r="W124" s="476">
        <f t="shared" si="35"/>
        <v>0.99983162914080426</v>
      </c>
      <c r="X124" s="473">
        <v>2</v>
      </c>
      <c r="Y124" s="463">
        <f t="shared" si="30"/>
        <v>3.873911914990877E-6</v>
      </c>
      <c r="Z124" s="470">
        <f t="shared" si="36"/>
        <v>516199</v>
      </c>
      <c r="AA124" s="468">
        <f t="shared" si="37"/>
        <v>0.99985472830318789</v>
      </c>
    </row>
    <row r="125" spans="2:27">
      <c r="B125" s="131">
        <v>119</v>
      </c>
      <c r="C125" s="134" t="s">
        <v>76</v>
      </c>
      <c r="D125" s="136">
        <f t="shared" si="43"/>
        <v>281</v>
      </c>
      <c r="E125" s="137">
        <f t="shared" si="44"/>
        <v>6.8094354057199739E-5</v>
      </c>
      <c r="F125" s="138">
        <f t="shared" si="31"/>
        <v>4126282</v>
      </c>
      <c r="G125" s="139">
        <f t="shared" si="45"/>
        <v>0.99991639661156684</v>
      </c>
      <c r="H125" s="140"/>
      <c r="I125" s="137"/>
      <c r="J125" s="138"/>
      <c r="K125" s="139"/>
      <c r="L125" s="141">
        <v>8</v>
      </c>
      <c r="M125" s="137">
        <f t="shared" si="47"/>
        <v>6.9535589183739101E-5</v>
      </c>
      <c r="N125" s="142">
        <f t="shared" si="33"/>
        <v>114987</v>
      </c>
      <c r="O125" s="143">
        <f t="shared" si="48"/>
        <v>0.99946109918382597</v>
      </c>
      <c r="P125" s="140"/>
      <c r="Q125" s="137">
        <f t="shared" si="28"/>
        <v>0</v>
      </c>
      <c r="R125" s="142"/>
      <c r="S125" s="144"/>
      <c r="T125" s="141">
        <v>216</v>
      </c>
      <c r="U125" s="145">
        <f t="shared" si="29"/>
        <v>7.6725961152509194E-5</v>
      </c>
      <c r="V125" s="142">
        <f t="shared" si="51"/>
        <v>2814956</v>
      </c>
      <c r="W125" s="146">
        <f t="shared" si="35"/>
        <v>0.99990835510195675</v>
      </c>
      <c r="X125" s="140">
        <v>57</v>
      </c>
      <c r="Y125" s="137">
        <f t="shared" si="30"/>
        <v>1.1040648957723999E-4</v>
      </c>
      <c r="Z125" s="142">
        <f t="shared" si="36"/>
        <v>516256</v>
      </c>
      <c r="AA125" s="139">
        <f t="shared" si="37"/>
        <v>0.99996513479276505</v>
      </c>
    </row>
    <row r="126" spans="2:27" s="477" customFormat="1">
      <c r="B126" s="131">
        <v>120</v>
      </c>
      <c r="C126" s="464" t="s">
        <v>77</v>
      </c>
      <c r="D126" s="465">
        <f t="shared" si="43"/>
        <v>205</v>
      </c>
      <c r="E126" s="466">
        <f t="shared" si="44"/>
        <v>4.9677375735679527E-5</v>
      </c>
      <c r="F126" s="467">
        <f t="shared" si="31"/>
        <v>4126487</v>
      </c>
      <c r="G126" s="468">
        <f t="shared" si="45"/>
        <v>0.99996607398730242</v>
      </c>
      <c r="H126" s="469">
        <v>4</v>
      </c>
      <c r="I126" s="466">
        <f t="shared" si="46"/>
        <v>3.5163289525735135E-5</v>
      </c>
      <c r="J126" s="470">
        <f>J123+H126</f>
        <v>113754</v>
      </c>
      <c r="K126" s="468">
        <f t="shared" si="32"/>
        <v>0.99999120917761852</v>
      </c>
      <c r="L126" s="471">
        <v>59</v>
      </c>
      <c r="M126" s="466">
        <f t="shared" si="47"/>
        <v>5.1282497023007591E-4</v>
      </c>
      <c r="N126" s="470">
        <f t="shared" si="33"/>
        <v>115046</v>
      </c>
      <c r="O126" s="472">
        <f t="shared" si="48"/>
        <v>0.99997392415405606</v>
      </c>
      <c r="P126" s="473">
        <v>2</v>
      </c>
      <c r="Q126" s="463">
        <f t="shared" si="28"/>
        <v>3.5314787184263732E-6</v>
      </c>
      <c r="R126" s="470">
        <f>R123+P126</f>
        <v>566335</v>
      </c>
      <c r="S126" s="474">
        <f t="shared" si="34"/>
        <v>1</v>
      </c>
      <c r="T126" s="471">
        <v>126</v>
      </c>
      <c r="U126" s="475">
        <f t="shared" si="29"/>
        <v>4.4756810672297029E-5</v>
      </c>
      <c r="V126" s="470">
        <f t="shared" si="51"/>
        <v>2815082</v>
      </c>
      <c r="W126" s="476">
        <f t="shared" si="35"/>
        <v>0.99995311191262903</v>
      </c>
      <c r="X126" s="473">
        <v>14</v>
      </c>
      <c r="Y126" s="463">
        <f t="shared" si="30"/>
        <v>2.7117383404936138E-5</v>
      </c>
      <c r="Z126" s="470">
        <f t="shared" si="36"/>
        <v>516270</v>
      </c>
      <c r="AA126" s="468">
        <f t="shared" si="37"/>
        <v>0.99999225217617005</v>
      </c>
    </row>
    <row r="127" spans="2:27">
      <c r="B127" s="131">
        <v>121</v>
      </c>
      <c r="C127" s="147" t="s">
        <v>78</v>
      </c>
      <c r="D127" s="148">
        <f t="shared" si="43"/>
        <v>72</v>
      </c>
      <c r="E127" s="149">
        <f t="shared" si="44"/>
        <v>1.744766367301915E-5</v>
      </c>
      <c r="F127" s="150">
        <f t="shared" si="31"/>
        <v>4126559</v>
      </c>
      <c r="G127" s="151">
        <f t="shared" si="45"/>
        <v>0.99998352165097548</v>
      </c>
      <c r="H127" s="135"/>
      <c r="I127" s="149"/>
      <c r="J127" s="153"/>
      <c r="K127" s="151"/>
      <c r="L127" s="157">
        <v>2</v>
      </c>
      <c r="M127" s="149">
        <f t="shared" si="47"/>
        <v>1.7383897295934775E-5</v>
      </c>
      <c r="N127" s="153">
        <f t="shared" si="33"/>
        <v>115048</v>
      </c>
      <c r="O127" s="155">
        <f t="shared" si="48"/>
        <v>0.99999130805135206</v>
      </c>
      <c r="P127" s="135"/>
      <c r="Q127" s="137">
        <f>P127/$P$131</f>
        <v>0</v>
      </c>
      <c r="R127" s="153"/>
      <c r="S127" s="156"/>
      <c r="T127" s="157">
        <v>69</v>
      </c>
      <c r="U127" s="145">
        <f t="shared" si="29"/>
        <v>2.4509682034829325E-5</v>
      </c>
      <c r="V127" s="153">
        <f t="shared" si="51"/>
        <v>2815151</v>
      </c>
      <c r="W127" s="159">
        <f t="shared" si="35"/>
        <v>0.99997762159466386</v>
      </c>
      <c r="X127" s="135">
        <v>1</v>
      </c>
      <c r="Y127" s="137">
        <f t="shared" si="30"/>
        <v>1.9369559574954385E-6</v>
      </c>
      <c r="Z127" s="153">
        <f t="shared" si="36"/>
        <v>516271</v>
      </c>
      <c r="AA127" s="151">
        <f t="shared" si="37"/>
        <v>0.99999418913212756</v>
      </c>
    </row>
    <row r="128" spans="2:27" s="477" customFormat="1">
      <c r="B128" s="131">
        <v>122</v>
      </c>
      <c r="C128" s="464" t="s">
        <v>84</v>
      </c>
      <c r="D128" s="465">
        <f t="shared" si="43"/>
        <v>26</v>
      </c>
      <c r="E128" s="466">
        <f t="shared" si="44"/>
        <v>6.3005452152569155E-6</v>
      </c>
      <c r="F128" s="467">
        <f t="shared" si="31"/>
        <v>4126585</v>
      </c>
      <c r="G128" s="468"/>
      <c r="H128" s="473"/>
      <c r="I128" s="466"/>
      <c r="J128" s="470"/>
      <c r="K128" s="468"/>
      <c r="L128" s="478"/>
      <c r="M128" s="466"/>
      <c r="N128" s="470"/>
      <c r="O128" s="472"/>
      <c r="P128" s="469"/>
      <c r="Q128" s="463">
        <f t="shared" si="28"/>
        <v>0</v>
      </c>
      <c r="R128" s="470"/>
      <c r="S128" s="474"/>
      <c r="T128" s="471">
        <v>25</v>
      </c>
      <c r="U128" s="475">
        <f t="shared" si="29"/>
        <v>8.8803195778367107E-6</v>
      </c>
      <c r="V128" s="470">
        <f t="shared" si="51"/>
        <v>2815176</v>
      </c>
      <c r="W128" s="476">
        <f t="shared" si="35"/>
        <v>0.99998650191424165</v>
      </c>
      <c r="X128" s="473">
        <v>1</v>
      </c>
      <c r="Y128" s="463">
        <f t="shared" si="30"/>
        <v>1.9369559574954385E-6</v>
      </c>
      <c r="Z128" s="470">
        <f t="shared" si="36"/>
        <v>516272</v>
      </c>
      <c r="AA128" s="468">
        <f t="shared" si="37"/>
        <v>0.99999612608808497</v>
      </c>
    </row>
    <row r="129" spans="2:27">
      <c r="B129" s="131">
        <v>123</v>
      </c>
      <c r="C129" s="147" t="s">
        <v>79</v>
      </c>
      <c r="D129" s="148">
        <f t="shared" si="43"/>
        <v>32</v>
      </c>
      <c r="E129" s="149">
        <f t="shared" si="44"/>
        <v>7.754517188008512E-6</v>
      </c>
      <c r="F129" s="150">
        <f t="shared" si="31"/>
        <v>4126617</v>
      </c>
      <c r="G129" s="151">
        <f t="shared" si="45"/>
        <v>0.99999757671337874</v>
      </c>
      <c r="H129" s="135"/>
      <c r="I129" s="149"/>
      <c r="J129" s="153"/>
      <c r="K129" s="151"/>
      <c r="L129" s="157">
        <v>1</v>
      </c>
      <c r="M129" s="149">
        <f t="shared" si="47"/>
        <v>8.6919486479673876E-6</v>
      </c>
      <c r="N129" s="153">
        <f>N127+L129</f>
        <v>115049</v>
      </c>
      <c r="O129" s="155">
        <f t="shared" si="48"/>
        <v>1</v>
      </c>
      <c r="P129" s="135"/>
      <c r="Q129" s="137">
        <f>P129/$P$131</f>
        <v>0</v>
      </c>
      <c r="R129" s="153"/>
      <c r="S129" s="156"/>
      <c r="T129" s="157">
        <v>31</v>
      </c>
      <c r="U129" s="145">
        <f t="shared" si="29"/>
        <v>1.1011596276517523E-5</v>
      </c>
      <c r="V129" s="153">
        <f t="shared" si="51"/>
        <v>2815207</v>
      </c>
      <c r="W129" s="159">
        <f t="shared" si="35"/>
        <v>0.99999751351051824</v>
      </c>
      <c r="X129" s="135"/>
      <c r="Y129" s="137">
        <f t="shared" si="30"/>
        <v>0</v>
      </c>
      <c r="Z129" s="153"/>
      <c r="AA129" s="151"/>
    </row>
    <row r="130" spans="2:27" s="477" customFormat="1" ht="15.75" thickBot="1">
      <c r="B130" s="132">
        <v>124</v>
      </c>
      <c r="C130" s="464" t="s">
        <v>80</v>
      </c>
      <c r="D130" s="465">
        <f t="shared" si="43"/>
        <v>10</v>
      </c>
      <c r="E130" s="466">
        <f t="shared" si="44"/>
        <v>2.42328662125266E-6</v>
      </c>
      <c r="F130" s="467">
        <f t="shared" si="31"/>
        <v>4126627</v>
      </c>
      <c r="G130" s="468">
        <f t="shared" si="45"/>
        <v>1</v>
      </c>
      <c r="H130" s="473">
        <v>1</v>
      </c>
      <c r="I130" s="466">
        <f t="shared" si="46"/>
        <v>8.7908223814337837E-6</v>
      </c>
      <c r="J130" s="470">
        <f>J126+H130</f>
        <v>113755</v>
      </c>
      <c r="K130" s="468">
        <f t="shared" si="32"/>
        <v>1</v>
      </c>
      <c r="L130" s="471"/>
      <c r="M130" s="466"/>
      <c r="N130" s="470"/>
      <c r="O130" s="472"/>
      <c r="P130" s="473"/>
      <c r="Q130" s="463">
        <f t="shared" si="28"/>
        <v>0</v>
      </c>
      <c r="R130" s="470"/>
      <c r="S130" s="474"/>
      <c r="T130" s="471">
        <v>7</v>
      </c>
      <c r="U130" s="475">
        <f t="shared" si="29"/>
        <v>2.4864894817942794E-6</v>
      </c>
      <c r="V130" s="470">
        <f t="shared" si="51"/>
        <v>2815214</v>
      </c>
      <c r="W130" s="476">
        <f t="shared" si="35"/>
        <v>1</v>
      </c>
      <c r="X130" s="473">
        <v>2</v>
      </c>
      <c r="Y130" s="463">
        <f t="shared" si="30"/>
        <v>3.873911914990877E-6</v>
      </c>
      <c r="Z130" s="470">
        <f>Z128+X130</f>
        <v>516274</v>
      </c>
      <c r="AA130" s="468">
        <f t="shared" si="37"/>
        <v>1</v>
      </c>
    </row>
    <row r="131" spans="2:27" s="5" customFormat="1" ht="15.75" thickBot="1">
      <c r="B131" s="133">
        <v>125</v>
      </c>
      <c r="C131" s="194" t="s">
        <v>81</v>
      </c>
      <c r="D131" s="195">
        <f>SUM(D7:D130)</f>
        <v>4126627</v>
      </c>
      <c r="E131" s="196"/>
      <c r="F131" s="197"/>
      <c r="G131" s="198"/>
      <c r="H131" s="200">
        <f>SUM(H7:H130)</f>
        <v>113755</v>
      </c>
      <c r="I131" s="201"/>
      <c r="J131" s="197"/>
      <c r="K131" s="202"/>
      <c r="L131" s="195">
        <f>SUM(L7:L130)</f>
        <v>115049</v>
      </c>
      <c r="M131" s="201"/>
      <c r="N131" s="199"/>
      <c r="O131" s="203"/>
      <c r="P131" s="200">
        <f>SUM(P7:P130)</f>
        <v>566335</v>
      </c>
      <c r="Q131" s="462"/>
      <c r="R131" s="199"/>
      <c r="S131" s="202"/>
      <c r="T131" s="195">
        <f>SUM(T7:T130)</f>
        <v>2815214</v>
      </c>
      <c r="U131" s="201"/>
      <c r="V131" s="199"/>
      <c r="W131" s="203"/>
      <c r="X131" s="200">
        <f>SUM(X7:X130)</f>
        <v>516274</v>
      </c>
      <c r="Y131" s="201"/>
      <c r="Z131" s="199"/>
      <c r="AA131" s="202"/>
    </row>
  </sheetData>
  <mergeCells count="20">
    <mergeCell ref="X3:AA3"/>
    <mergeCell ref="X4:Y4"/>
    <mergeCell ref="Z4:AA4"/>
    <mergeCell ref="N4:O4"/>
    <mergeCell ref="P3:S3"/>
    <mergeCell ref="P4:Q4"/>
    <mergeCell ref="R4:S4"/>
    <mergeCell ref="T3:W3"/>
    <mergeCell ref="T4:U4"/>
    <mergeCell ref="V4:W4"/>
    <mergeCell ref="B3:B5"/>
    <mergeCell ref="C3:C5"/>
    <mergeCell ref="D3:G3"/>
    <mergeCell ref="H3:K3"/>
    <mergeCell ref="L3:O3"/>
    <mergeCell ref="D4:E4"/>
    <mergeCell ref="F4:G4"/>
    <mergeCell ref="H4:I4"/>
    <mergeCell ref="J4:K4"/>
    <mergeCell ref="L4:M4"/>
  </mergeCells>
  <hyperlinks>
    <hyperlink ref="L2" r:id="rId1"/>
  </hyperlinks>
  <pageMargins left="0.7" right="0.7" top="0.75" bottom="0.75" header="0.3" footer="0.3"/>
  <pageSetup paperSize="9" scale="38" orientation="portrait" horizontalDpi="200" verticalDpi="200" r:id="rId2"/>
  <ignoredErrors>
    <ignoredError sqref="F7:F130 J130 J126 J7 J10:J123 N7:N8 N10:N11 N13:N127 N129" formula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131"/>
  <sheetViews>
    <sheetView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R13" sqref="R13"/>
    </sheetView>
  </sheetViews>
  <sheetFormatPr defaultRowHeight="15"/>
  <cols>
    <col min="1" max="1" width="1.7109375" customWidth="1"/>
    <col min="2" max="2" width="6" style="2" customWidth="1"/>
    <col min="3" max="3" width="20.140625" style="2" customWidth="1"/>
    <col min="4" max="4" width="9.85546875" style="3" bestFit="1" customWidth="1"/>
    <col min="5" max="5" width="3.85546875" style="4" bestFit="1" customWidth="1"/>
    <col min="6" max="6" width="9.85546875" style="3" bestFit="1" customWidth="1"/>
    <col min="7" max="7" width="6" style="2" bestFit="1" customWidth="1"/>
    <col min="8" max="8" width="7.140625" bestFit="1" customWidth="1"/>
    <col min="9" max="9" width="3.85546875" bestFit="1" customWidth="1"/>
    <col min="10" max="10" width="7.140625" bestFit="1" customWidth="1"/>
    <col min="11" max="11" width="6" bestFit="1" customWidth="1"/>
    <col min="12" max="12" width="8.140625" bestFit="1" customWidth="1"/>
    <col min="13" max="13" width="3.85546875" bestFit="1" customWidth="1"/>
    <col min="14" max="14" width="8.140625" bestFit="1" customWidth="1"/>
    <col min="15" max="15" width="6" bestFit="1" customWidth="1"/>
    <col min="16" max="16" width="9.85546875" bestFit="1" customWidth="1"/>
    <col min="17" max="17" width="3.85546875" bestFit="1" customWidth="1"/>
    <col min="18" max="18" width="9.85546875" bestFit="1" customWidth="1"/>
    <col min="19" max="19" width="6" bestFit="1" customWidth="1"/>
    <col min="20" max="20" width="1.28515625" customWidth="1"/>
  </cols>
  <sheetData>
    <row r="1" spans="2:19">
      <c r="L1" s="73"/>
      <c r="M1" s="74"/>
      <c r="N1" s="75"/>
      <c r="O1" s="74"/>
      <c r="P1" s="73"/>
      <c r="Q1" s="74"/>
      <c r="R1" s="75"/>
    </row>
    <row r="2" spans="2:19" s="74" customFormat="1" thickBot="1">
      <c r="B2" s="104" t="s">
        <v>294</v>
      </c>
      <c r="C2" s="71"/>
      <c r="D2" s="72"/>
      <c r="E2" s="73"/>
      <c r="F2" s="72"/>
      <c r="G2" s="71"/>
      <c r="L2" s="121" t="s">
        <v>292</v>
      </c>
      <c r="M2" s="105"/>
      <c r="N2" s="105"/>
      <c r="O2" s="106"/>
      <c r="P2" s="114" t="s">
        <v>296</v>
      </c>
      <c r="Q2" s="107"/>
      <c r="R2" s="108"/>
    </row>
    <row r="3" spans="2:19" s="5" customFormat="1" ht="15" customHeight="1">
      <c r="B3" s="543" t="s">
        <v>1</v>
      </c>
      <c r="C3" s="524" t="s">
        <v>209</v>
      </c>
      <c r="D3" s="545" t="s">
        <v>2</v>
      </c>
      <c r="E3" s="546"/>
      <c r="F3" s="546"/>
      <c r="G3" s="547"/>
      <c r="H3" s="545" t="s">
        <v>3</v>
      </c>
      <c r="I3" s="546"/>
      <c r="J3" s="546"/>
      <c r="K3" s="547"/>
      <c r="L3" s="545" t="s">
        <v>198</v>
      </c>
      <c r="M3" s="546"/>
      <c r="N3" s="546"/>
      <c r="O3" s="547"/>
      <c r="P3" s="545" t="s">
        <v>199</v>
      </c>
      <c r="Q3" s="546"/>
      <c r="R3" s="546"/>
      <c r="S3" s="547"/>
    </row>
    <row r="4" spans="2:19" s="5" customFormat="1">
      <c r="B4" s="544"/>
      <c r="C4" s="525"/>
      <c r="D4" s="562" t="s">
        <v>5</v>
      </c>
      <c r="E4" s="532"/>
      <c r="F4" s="536" t="s">
        <v>6</v>
      </c>
      <c r="G4" s="563"/>
      <c r="H4" s="562" t="s">
        <v>5</v>
      </c>
      <c r="I4" s="532"/>
      <c r="J4" s="536" t="s">
        <v>6</v>
      </c>
      <c r="K4" s="563"/>
      <c r="L4" s="562" t="s">
        <v>5</v>
      </c>
      <c r="M4" s="532"/>
      <c r="N4" s="536" t="s">
        <v>6</v>
      </c>
      <c r="O4" s="563"/>
      <c r="P4" s="562" t="s">
        <v>5</v>
      </c>
      <c r="Q4" s="532"/>
      <c r="R4" s="536" t="s">
        <v>6</v>
      </c>
      <c r="S4" s="563"/>
    </row>
    <row r="5" spans="2:19" s="6" customFormat="1" ht="15.75" thickBot="1">
      <c r="B5" s="567"/>
      <c r="C5" s="526"/>
      <c r="D5" s="126" t="s">
        <v>7</v>
      </c>
      <c r="E5" s="123" t="s">
        <v>8</v>
      </c>
      <c r="F5" s="124" t="s">
        <v>7</v>
      </c>
      <c r="G5" s="125" t="s">
        <v>8</v>
      </c>
      <c r="H5" s="126" t="s">
        <v>7</v>
      </c>
      <c r="I5" s="123" t="s">
        <v>8</v>
      </c>
      <c r="J5" s="124" t="s">
        <v>7</v>
      </c>
      <c r="K5" s="127" t="s">
        <v>8</v>
      </c>
      <c r="L5" s="122" t="s">
        <v>7</v>
      </c>
      <c r="M5" s="123" t="s">
        <v>8</v>
      </c>
      <c r="N5" s="124" t="s">
        <v>7</v>
      </c>
      <c r="O5" s="128" t="s">
        <v>8</v>
      </c>
      <c r="P5" s="126" t="s">
        <v>7</v>
      </c>
      <c r="Q5" s="123" t="s">
        <v>8</v>
      </c>
      <c r="R5" s="124" t="s">
        <v>7</v>
      </c>
      <c r="S5" s="127" t="s">
        <v>8</v>
      </c>
    </row>
    <row r="6" spans="2:19" s="50" customFormat="1" ht="15.75" thickBot="1">
      <c r="B6" s="129"/>
      <c r="C6" s="295" t="s">
        <v>2</v>
      </c>
      <c r="D6" s="191">
        <f>D131</f>
        <v>2179635</v>
      </c>
      <c r="E6" s="188"/>
      <c r="F6" s="189"/>
      <c r="G6" s="190"/>
      <c r="H6" s="191">
        <f>H131</f>
        <v>93174</v>
      </c>
      <c r="I6" s="188"/>
      <c r="J6" s="189"/>
      <c r="K6" s="192"/>
      <c r="L6" s="187">
        <f>L131</f>
        <v>427118</v>
      </c>
      <c r="M6" s="188"/>
      <c r="N6" s="189"/>
      <c r="O6" s="193"/>
      <c r="P6" s="191">
        <f>P131</f>
        <v>1659343</v>
      </c>
      <c r="Q6" s="188"/>
      <c r="R6" s="189"/>
      <c r="S6" s="192"/>
    </row>
    <row r="7" spans="2:19">
      <c r="B7" s="327">
        <v>1</v>
      </c>
      <c r="C7" s="328" t="s">
        <v>208</v>
      </c>
      <c r="D7" s="329">
        <f>H7+L7+P7</f>
        <v>241</v>
      </c>
      <c r="E7" s="330">
        <f t="shared" ref="E7:E70" si="0">D7/$D$131</f>
        <v>1.1056897141035082E-4</v>
      </c>
      <c r="F7" s="331">
        <f>D7</f>
        <v>241</v>
      </c>
      <c r="G7" s="332">
        <f t="shared" ref="G7:G70" si="1">F7/$D$131</f>
        <v>1.1056897141035082E-4</v>
      </c>
      <c r="H7" s="333">
        <v>17</v>
      </c>
      <c r="I7" s="330">
        <f>H7/$H$131</f>
        <v>1.8245433275377251E-4</v>
      </c>
      <c r="J7" s="331">
        <f>H7</f>
        <v>17</v>
      </c>
      <c r="K7" s="334">
        <f>J7/$H$131</f>
        <v>1.8245433275377251E-4</v>
      </c>
      <c r="L7" s="335">
        <v>15</v>
      </c>
      <c r="M7" s="330">
        <f>L7/$L$131</f>
        <v>3.5119100576421507E-5</v>
      </c>
      <c r="N7" s="336">
        <f>L7</f>
        <v>15</v>
      </c>
      <c r="O7" s="332">
        <f>N7/$L$131</f>
        <v>3.5119100576421507E-5</v>
      </c>
      <c r="P7" s="333">
        <v>209</v>
      </c>
      <c r="Q7" s="330">
        <f>P7/$P$131</f>
        <v>1.2595346471464911E-4</v>
      </c>
      <c r="R7" s="336">
        <f>P7</f>
        <v>209</v>
      </c>
      <c r="S7" s="334">
        <f>R7/$P$131</f>
        <v>1.2595346471464911E-4</v>
      </c>
    </row>
    <row r="8" spans="2:19">
      <c r="B8" s="131">
        <v>2</v>
      </c>
      <c r="C8" s="67" t="s">
        <v>210</v>
      </c>
      <c r="D8" s="7">
        <f t="shared" ref="D8:D71" si="2">H8+L8+P8</f>
        <v>29</v>
      </c>
      <c r="E8" s="14">
        <f t="shared" si="0"/>
        <v>1.3304979962241385E-5</v>
      </c>
      <c r="F8" s="15">
        <f>F7+D8</f>
        <v>270</v>
      </c>
      <c r="G8" s="38">
        <f t="shared" si="1"/>
        <v>1.2387395137259221E-4</v>
      </c>
      <c r="H8" s="57"/>
      <c r="I8" s="14"/>
      <c r="J8" s="65"/>
      <c r="K8" s="16"/>
      <c r="L8" s="60">
        <v>1</v>
      </c>
      <c r="M8" s="8">
        <f>L8/$L$131</f>
        <v>2.3412733717614335E-6</v>
      </c>
      <c r="N8" s="68">
        <f>N7+L8</f>
        <v>16</v>
      </c>
      <c r="O8" s="37">
        <f>N8/$L$131</f>
        <v>3.7460373948182936E-5</v>
      </c>
      <c r="P8" s="58">
        <v>28</v>
      </c>
      <c r="Q8" s="8">
        <f t="shared" ref="Q8:Q71" si="3">P8/$P$131</f>
        <v>1.6874148382823804E-5</v>
      </c>
      <c r="R8" s="65">
        <f>R7+P8</f>
        <v>237</v>
      </c>
      <c r="S8" s="16">
        <f>R8/$P$131</f>
        <v>1.428276130974729E-4</v>
      </c>
    </row>
    <row r="9" spans="2:19">
      <c r="B9" s="131">
        <v>3</v>
      </c>
      <c r="C9" s="310" t="s">
        <v>211</v>
      </c>
      <c r="D9" s="311">
        <f t="shared" si="2"/>
        <v>16</v>
      </c>
      <c r="E9" s="158">
        <f t="shared" si="0"/>
        <v>7.3406785998573158E-6</v>
      </c>
      <c r="F9" s="150">
        <f t="shared" ref="F9:F72" si="4">F8+D9</f>
        <v>286</v>
      </c>
      <c r="G9" s="159">
        <f t="shared" si="1"/>
        <v>1.3121462997244953E-4</v>
      </c>
      <c r="H9" s="292"/>
      <c r="I9" s="158"/>
      <c r="J9" s="312"/>
      <c r="K9" s="156"/>
      <c r="L9" s="294">
        <v>1</v>
      </c>
      <c r="M9" s="145">
        <f t="shared" ref="M9:M72" si="5">L9/$L$131</f>
        <v>2.3412733717614335E-6</v>
      </c>
      <c r="N9" s="312">
        <f>N8+L9</f>
        <v>17</v>
      </c>
      <c r="O9" s="159">
        <f t="shared" ref="O9:O72" si="6">N9/$L$131</f>
        <v>3.9801647319944372E-5</v>
      </c>
      <c r="P9" s="293">
        <v>15</v>
      </c>
      <c r="Q9" s="145">
        <f t="shared" si="3"/>
        <v>9.0397223479413237E-6</v>
      </c>
      <c r="R9" s="312">
        <f t="shared" ref="R9:R72" si="7">R8+P9</f>
        <v>252</v>
      </c>
      <c r="S9" s="156">
        <f t="shared" ref="S9:S72" si="8">R9/$P$131</f>
        <v>1.5186733544541423E-4</v>
      </c>
    </row>
    <row r="10" spans="2:19">
      <c r="B10" s="131">
        <v>4</v>
      </c>
      <c r="C10" s="67" t="s">
        <v>212</v>
      </c>
      <c r="D10" s="7">
        <f t="shared" si="2"/>
        <v>51</v>
      </c>
      <c r="E10" s="14">
        <f t="shared" si="0"/>
        <v>2.3398413037045194E-5</v>
      </c>
      <c r="F10" s="15">
        <f t="shared" si="4"/>
        <v>337</v>
      </c>
      <c r="G10" s="38">
        <f t="shared" si="1"/>
        <v>1.5461304300949471E-4</v>
      </c>
      <c r="H10" s="58">
        <v>3</v>
      </c>
      <c r="I10" s="14">
        <f t="shared" ref="I10:I73" si="9">H10/$H$131</f>
        <v>3.2197823427136328E-5</v>
      </c>
      <c r="J10" s="65">
        <f>J7+H10</f>
        <v>20</v>
      </c>
      <c r="K10" s="16">
        <f t="shared" ref="K10:K73" si="10">J10/$H$131</f>
        <v>2.1465215618090883E-4</v>
      </c>
      <c r="L10" s="60">
        <v>3</v>
      </c>
      <c r="M10" s="8">
        <f t="shared" si="5"/>
        <v>7.0238201152843005E-6</v>
      </c>
      <c r="N10" s="65">
        <f t="shared" ref="N10:N73" si="11">N9+L10</f>
        <v>20</v>
      </c>
      <c r="O10" s="38">
        <f t="shared" si="6"/>
        <v>4.6825467435228673E-5</v>
      </c>
      <c r="P10" s="58">
        <v>45</v>
      </c>
      <c r="Q10" s="8">
        <f t="shared" si="3"/>
        <v>2.7119167043823973E-5</v>
      </c>
      <c r="R10" s="65">
        <f t="shared" si="7"/>
        <v>297</v>
      </c>
      <c r="S10" s="16">
        <f t="shared" si="8"/>
        <v>1.7898650248923822E-4</v>
      </c>
    </row>
    <row r="11" spans="2:19">
      <c r="B11" s="131">
        <v>5</v>
      </c>
      <c r="C11" s="310" t="s">
        <v>213</v>
      </c>
      <c r="D11" s="311">
        <f t="shared" si="2"/>
        <v>19</v>
      </c>
      <c r="E11" s="158">
        <f t="shared" si="0"/>
        <v>8.7170558373305628E-6</v>
      </c>
      <c r="F11" s="150">
        <f t="shared" si="4"/>
        <v>356</v>
      </c>
      <c r="G11" s="159">
        <f t="shared" si="1"/>
        <v>1.6333009884682528E-4</v>
      </c>
      <c r="H11" s="293">
        <v>3</v>
      </c>
      <c r="I11" s="158">
        <f t="shared" si="9"/>
        <v>3.2197823427136328E-5</v>
      </c>
      <c r="J11" s="312">
        <f t="shared" ref="J11:J74" si="12">J10+H11</f>
        <v>23</v>
      </c>
      <c r="K11" s="156">
        <f t="shared" si="10"/>
        <v>2.4684997960804518E-4</v>
      </c>
      <c r="L11" s="313"/>
      <c r="M11" s="145">
        <f t="shared" si="5"/>
        <v>0</v>
      </c>
      <c r="N11" s="312">
        <f t="shared" si="11"/>
        <v>20</v>
      </c>
      <c r="O11" s="159">
        <f t="shared" si="6"/>
        <v>4.6825467435228673E-5</v>
      </c>
      <c r="P11" s="293">
        <v>16</v>
      </c>
      <c r="Q11" s="145">
        <f t="shared" si="3"/>
        <v>9.6423705044707453E-6</v>
      </c>
      <c r="R11" s="312">
        <f t="shared" si="7"/>
        <v>313</v>
      </c>
      <c r="S11" s="156">
        <f t="shared" si="8"/>
        <v>1.8862887299370896E-4</v>
      </c>
    </row>
    <row r="12" spans="2:19">
      <c r="B12" s="131">
        <v>6</v>
      </c>
      <c r="C12" s="67" t="s">
        <v>214</v>
      </c>
      <c r="D12" s="7">
        <f t="shared" si="2"/>
        <v>18</v>
      </c>
      <c r="E12" s="14">
        <f t="shared" si="0"/>
        <v>8.2582634248394805E-6</v>
      </c>
      <c r="F12" s="15">
        <f t="shared" si="4"/>
        <v>374</v>
      </c>
      <c r="G12" s="38">
        <f t="shared" si="1"/>
        <v>1.7158836227166476E-4</v>
      </c>
      <c r="H12" s="58">
        <v>1</v>
      </c>
      <c r="I12" s="14">
        <f t="shared" si="9"/>
        <v>1.0732607809045443E-5</v>
      </c>
      <c r="J12" s="65">
        <f t="shared" si="12"/>
        <v>24</v>
      </c>
      <c r="K12" s="16">
        <f t="shared" si="10"/>
        <v>2.5758258741709062E-4</v>
      </c>
      <c r="L12" s="66"/>
      <c r="M12" s="8"/>
      <c r="N12" s="65"/>
      <c r="O12" s="38"/>
      <c r="P12" s="58">
        <v>17</v>
      </c>
      <c r="Q12" s="8">
        <f t="shared" si="3"/>
        <v>1.0245018661000167E-5</v>
      </c>
      <c r="R12" s="65">
        <f t="shared" si="7"/>
        <v>330</v>
      </c>
      <c r="S12" s="16">
        <f t="shared" si="8"/>
        <v>1.9887389165470912E-4</v>
      </c>
    </row>
    <row r="13" spans="2:19">
      <c r="B13" s="131">
        <v>7</v>
      </c>
      <c r="C13" s="310" t="s">
        <v>215</v>
      </c>
      <c r="D13" s="311">
        <f t="shared" si="2"/>
        <v>52</v>
      </c>
      <c r="E13" s="158">
        <f t="shared" si="0"/>
        <v>2.3857205449536275E-5</v>
      </c>
      <c r="F13" s="150">
        <f t="shared" si="4"/>
        <v>426</v>
      </c>
      <c r="G13" s="159">
        <f t="shared" si="1"/>
        <v>1.9544556772120103E-4</v>
      </c>
      <c r="H13" s="293">
        <v>2</v>
      </c>
      <c r="I13" s="158">
        <f t="shared" si="9"/>
        <v>2.1465215618090885E-5</v>
      </c>
      <c r="J13" s="312">
        <f t="shared" si="12"/>
        <v>26</v>
      </c>
      <c r="K13" s="156">
        <f t="shared" si="10"/>
        <v>2.7904780303518147E-4</v>
      </c>
      <c r="L13" s="294">
        <v>4</v>
      </c>
      <c r="M13" s="145">
        <f t="shared" si="5"/>
        <v>9.365093487045734E-6</v>
      </c>
      <c r="N13" s="312">
        <f>N11+L13</f>
        <v>24</v>
      </c>
      <c r="O13" s="159">
        <f t="shared" si="6"/>
        <v>5.6190560922274404E-5</v>
      </c>
      <c r="P13" s="293">
        <v>46</v>
      </c>
      <c r="Q13" s="145">
        <f t="shared" si="3"/>
        <v>2.7721815200353393E-5</v>
      </c>
      <c r="R13" s="312">
        <f t="shared" si="7"/>
        <v>376</v>
      </c>
      <c r="S13" s="156">
        <f t="shared" si="8"/>
        <v>2.2659570685506253E-4</v>
      </c>
    </row>
    <row r="14" spans="2:19">
      <c r="B14" s="131">
        <v>8</v>
      </c>
      <c r="C14" s="67" t="s">
        <v>216</v>
      </c>
      <c r="D14" s="7">
        <f t="shared" si="2"/>
        <v>111</v>
      </c>
      <c r="E14" s="14">
        <f t="shared" si="0"/>
        <v>5.0925957786510128E-5</v>
      </c>
      <c r="F14" s="15">
        <f t="shared" si="4"/>
        <v>537</v>
      </c>
      <c r="G14" s="38">
        <f t="shared" si="1"/>
        <v>2.4637152550771113E-4</v>
      </c>
      <c r="H14" s="58">
        <v>6</v>
      </c>
      <c r="I14" s="14">
        <f t="shared" si="9"/>
        <v>6.4395646854272656E-5</v>
      </c>
      <c r="J14" s="65">
        <f t="shared" si="12"/>
        <v>32</v>
      </c>
      <c r="K14" s="16">
        <f t="shared" si="10"/>
        <v>3.4344344988945417E-4</v>
      </c>
      <c r="L14" s="60">
        <v>3</v>
      </c>
      <c r="M14" s="8">
        <f t="shared" si="5"/>
        <v>7.0238201152843005E-6</v>
      </c>
      <c r="N14" s="65">
        <f t="shared" si="11"/>
        <v>27</v>
      </c>
      <c r="O14" s="38">
        <f t="shared" si="6"/>
        <v>6.3214381037558705E-5</v>
      </c>
      <c r="P14" s="58">
        <v>102</v>
      </c>
      <c r="Q14" s="8">
        <f t="shared" si="3"/>
        <v>6.1470111966000998E-5</v>
      </c>
      <c r="R14" s="65">
        <f t="shared" si="7"/>
        <v>478</v>
      </c>
      <c r="S14" s="16">
        <f t="shared" si="8"/>
        <v>2.8806581882106353E-4</v>
      </c>
    </row>
    <row r="15" spans="2:19">
      <c r="B15" s="131">
        <v>9</v>
      </c>
      <c r="C15" s="310" t="s">
        <v>217</v>
      </c>
      <c r="D15" s="311">
        <f t="shared" si="2"/>
        <v>78</v>
      </c>
      <c r="E15" s="158">
        <f t="shared" si="0"/>
        <v>3.5785808174304412E-5</v>
      </c>
      <c r="F15" s="150">
        <f t="shared" si="4"/>
        <v>615</v>
      </c>
      <c r="G15" s="159">
        <f t="shared" si="1"/>
        <v>2.8215733368201556E-4</v>
      </c>
      <c r="H15" s="293">
        <v>7</v>
      </c>
      <c r="I15" s="158">
        <f t="shared" si="9"/>
        <v>7.5128254663318092E-5</v>
      </c>
      <c r="J15" s="312">
        <f t="shared" si="12"/>
        <v>39</v>
      </c>
      <c r="K15" s="156">
        <f t="shared" si="10"/>
        <v>4.1857170455277226E-4</v>
      </c>
      <c r="L15" s="313"/>
      <c r="M15" s="145"/>
      <c r="N15" s="312"/>
      <c r="O15" s="159"/>
      <c r="P15" s="293">
        <v>71</v>
      </c>
      <c r="Q15" s="145">
        <f t="shared" si="3"/>
        <v>4.278801911358893E-5</v>
      </c>
      <c r="R15" s="312">
        <f t="shared" si="7"/>
        <v>549</v>
      </c>
      <c r="S15" s="156">
        <f t="shared" si="8"/>
        <v>3.3085383793465248E-4</v>
      </c>
    </row>
    <row r="16" spans="2:19">
      <c r="B16" s="131">
        <v>10</v>
      </c>
      <c r="C16" s="67" t="s">
        <v>218</v>
      </c>
      <c r="D16" s="7">
        <f t="shared" si="2"/>
        <v>63</v>
      </c>
      <c r="E16" s="14">
        <f t="shared" si="0"/>
        <v>2.8903921986938179E-5</v>
      </c>
      <c r="F16" s="15">
        <f t="shared" si="4"/>
        <v>678</v>
      </c>
      <c r="G16" s="38">
        <f t="shared" si="1"/>
        <v>3.1106125566895374E-4</v>
      </c>
      <c r="H16" s="58">
        <v>9</v>
      </c>
      <c r="I16" s="14">
        <f t="shared" si="9"/>
        <v>9.6593470281408977E-5</v>
      </c>
      <c r="J16" s="65">
        <f t="shared" si="12"/>
        <v>48</v>
      </c>
      <c r="K16" s="16">
        <f t="shared" si="10"/>
        <v>5.1516517483418125E-4</v>
      </c>
      <c r="L16" s="60">
        <v>5</v>
      </c>
      <c r="M16" s="8">
        <f t="shared" si="5"/>
        <v>1.1706366858807168E-5</v>
      </c>
      <c r="N16" s="65">
        <f>N14+L16</f>
        <v>32</v>
      </c>
      <c r="O16" s="38">
        <f t="shared" si="6"/>
        <v>7.4920747896365872E-5</v>
      </c>
      <c r="P16" s="58">
        <v>49</v>
      </c>
      <c r="Q16" s="8">
        <f t="shared" si="3"/>
        <v>2.9529759669941659E-5</v>
      </c>
      <c r="R16" s="65">
        <f t="shared" si="7"/>
        <v>598</v>
      </c>
      <c r="S16" s="16">
        <f t="shared" si="8"/>
        <v>3.603835976045941E-4</v>
      </c>
    </row>
    <row r="17" spans="2:19">
      <c r="B17" s="131">
        <v>11</v>
      </c>
      <c r="C17" s="310" t="s">
        <v>219</v>
      </c>
      <c r="D17" s="311">
        <f t="shared" si="2"/>
        <v>83</v>
      </c>
      <c r="E17" s="158">
        <f t="shared" si="0"/>
        <v>3.8079770236759823E-5</v>
      </c>
      <c r="F17" s="150">
        <f t="shared" si="4"/>
        <v>761</v>
      </c>
      <c r="G17" s="159">
        <f t="shared" si="1"/>
        <v>3.4914102590571358E-4</v>
      </c>
      <c r="H17" s="293">
        <v>5</v>
      </c>
      <c r="I17" s="158">
        <f t="shared" si="9"/>
        <v>5.3663039045227207E-5</v>
      </c>
      <c r="J17" s="312">
        <f t="shared" si="12"/>
        <v>53</v>
      </c>
      <c r="K17" s="156">
        <f t="shared" si="10"/>
        <v>5.6882821387940839E-4</v>
      </c>
      <c r="L17" s="313"/>
      <c r="M17" s="145"/>
      <c r="N17" s="312"/>
      <c r="O17" s="159"/>
      <c r="P17" s="293">
        <v>78</v>
      </c>
      <c r="Q17" s="145">
        <f t="shared" si="3"/>
        <v>4.7006556209294887E-5</v>
      </c>
      <c r="R17" s="312">
        <f t="shared" si="7"/>
        <v>676</v>
      </c>
      <c r="S17" s="156">
        <f t="shared" si="8"/>
        <v>4.0739015381388897E-4</v>
      </c>
    </row>
    <row r="18" spans="2:19">
      <c r="B18" s="131">
        <v>12</v>
      </c>
      <c r="C18" s="67" t="s">
        <v>220</v>
      </c>
      <c r="D18" s="7">
        <f t="shared" si="2"/>
        <v>44</v>
      </c>
      <c r="E18" s="14">
        <f t="shared" si="0"/>
        <v>2.0186866149607616E-5</v>
      </c>
      <c r="F18" s="15">
        <f t="shared" si="4"/>
        <v>805</v>
      </c>
      <c r="G18" s="38">
        <f t="shared" si="1"/>
        <v>3.6932789205532118E-4</v>
      </c>
      <c r="H18" s="58">
        <v>5</v>
      </c>
      <c r="I18" s="14">
        <f t="shared" si="9"/>
        <v>5.3663039045227207E-5</v>
      </c>
      <c r="J18" s="65">
        <f t="shared" si="12"/>
        <v>58</v>
      </c>
      <c r="K18" s="16">
        <f t="shared" si="10"/>
        <v>6.2249125292463564E-4</v>
      </c>
      <c r="L18" s="60">
        <v>12</v>
      </c>
      <c r="M18" s="8">
        <f t="shared" si="5"/>
        <v>2.8095280461137202E-5</v>
      </c>
      <c r="N18" s="65">
        <f>N16+L18</f>
        <v>44</v>
      </c>
      <c r="O18" s="38">
        <f t="shared" si="6"/>
        <v>1.0301602835750308E-4</v>
      </c>
      <c r="P18" s="58">
        <v>27</v>
      </c>
      <c r="Q18" s="8">
        <f t="shared" si="3"/>
        <v>1.6271500226294384E-5</v>
      </c>
      <c r="R18" s="65">
        <f t="shared" si="7"/>
        <v>703</v>
      </c>
      <c r="S18" s="16">
        <f t="shared" si="8"/>
        <v>4.2366165404018338E-4</v>
      </c>
    </row>
    <row r="19" spans="2:19">
      <c r="B19" s="131">
        <v>13</v>
      </c>
      <c r="C19" s="310" t="s">
        <v>221</v>
      </c>
      <c r="D19" s="311">
        <f t="shared" si="2"/>
        <v>48</v>
      </c>
      <c r="E19" s="158">
        <f t="shared" si="0"/>
        <v>2.2022035799571946E-5</v>
      </c>
      <c r="F19" s="150">
        <f t="shared" si="4"/>
        <v>853</v>
      </c>
      <c r="G19" s="159">
        <f t="shared" si="1"/>
        <v>3.9134992785489316E-4</v>
      </c>
      <c r="H19" s="293">
        <v>6</v>
      </c>
      <c r="I19" s="158">
        <f t="shared" si="9"/>
        <v>6.4395646854272656E-5</v>
      </c>
      <c r="J19" s="312">
        <f t="shared" si="12"/>
        <v>64</v>
      </c>
      <c r="K19" s="156">
        <f t="shared" si="10"/>
        <v>6.8688689977890833E-4</v>
      </c>
      <c r="L19" s="294">
        <v>12</v>
      </c>
      <c r="M19" s="145">
        <f t="shared" si="5"/>
        <v>2.8095280461137202E-5</v>
      </c>
      <c r="N19" s="312">
        <f t="shared" si="11"/>
        <v>56</v>
      </c>
      <c r="O19" s="159">
        <f t="shared" si="6"/>
        <v>1.3111130881864028E-4</v>
      </c>
      <c r="P19" s="293">
        <v>30</v>
      </c>
      <c r="Q19" s="145">
        <f t="shared" si="3"/>
        <v>1.8079444695882647E-5</v>
      </c>
      <c r="R19" s="312">
        <f t="shared" si="7"/>
        <v>733</v>
      </c>
      <c r="S19" s="156">
        <f t="shared" si="8"/>
        <v>4.4174109873606603E-4</v>
      </c>
    </row>
    <row r="20" spans="2:19">
      <c r="B20" s="131">
        <v>14</v>
      </c>
      <c r="C20" s="67" t="s">
        <v>222</v>
      </c>
      <c r="D20" s="7">
        <f t="shared" si="2"/>
        <v>175</v>
      </c>
      <c r="E20" s="14">
        <f t="shared" si="0"/>
        <v>8.0288672185939384E-5</v>
      </c>
      <c r="F20" s="15">
        <f t="shared" si="4"/>
        <v>1028</v>
      </c>
      <c r="G20" s="38">
        <f t="shared" si="1"/>
        <v>4.7163860004083253E-4</v>
      </c>
      <c r="H20" s="58">
        <v>23</v>
      </c>
      <c r="I20" s="14">
        <f t="shared" si="9"/>
        <v>2.4684997960804518E-4</v>
      </c>
      <c r="J20" s="65">
        <f t="shared" si="12"/>
        <v>87</v>
      </c>
      <c r="K20" s="16">
        <f t="shared" si="10"/>
        <v>9.3373687938695345E-4</v>
      </c>
      <c r="L20" s="60">
        <v>7</v>
      </c>
      <c r="M20" s="8">
        <f t="shared" si="5"/>
        <v>1.6388913602330035E-5</v>
      </c>
      <c r="N20" s="65">
        <f t="shared" si="11"/>
        <v>63</v>
      </c>
      <c r="O20" s="38">
        <f t="shared" si="6"/>
        <v>1.4750022242097032E-4</v>
      </c>
      <c r="P20" s="58">
        <v>145</v>
      </c>
      <c r="Q20" s="8">
        <f t="shared" si="3"/>
        <v>8.7383982696766124E-5</v>
      </c>
      <c r="R20" s="65">
        <f t="shared" si="7"/>
        <v>878</v>
      </c>
      <c r="S20" s="16">
        <f t="shared" si="8"/>
        <v>5.2912508143283213E-4</v>
      </c>
    </row>
    <row r="21" spans="2:19">
      <c r="B21" s="131">
        <v>15</v>
      </c>
      <c r="C21" s="325" t="s">
        <v>223</v>
      </c>
      <c r="D21" s="311">
        <f t="shared" si="2"/>
        <v>121</v>
      </c>
      <c r="E21" s="145">
        <f t="shared" si="0"/>
        <v>5.5513881911420948E-5</v>
      </c>
      <c r="F21" s="138">
        <f t="shared" si="4"/>
        <v>1149</v>
      </c>
      <c r="G21" s="146">
        <f t="shared" si="1"/>
        <v>5.2715248195225352E-4</v>
      </c>
      <c r="H21" s="316">
        <v>5</v>
      </c>
      <c r="I21" s="145">
        <f t="shared" si="9"/>
        <v>5.3663039045227207E-5</v>
      </c>
      <c r="J21" s="138">
        <f t="shared" si="12"/>
        <v>92</v>
      </c>
      <c r="K21" s="144">
        <f t="shared" si="10"/>
        <v>9.873999184321807E-4</v>
      </c>
      <c r="L21" s="326">
        <v>3</v>
      </c>
      <c r="M21" s="145">
        <f t="shared" si="5"/>
        <v>7.0238201152843005E-6</v>
      </c>
      <c r="N21" s="319">
        <f t="shared" si="11"/>
        <v>66</v>
      </c>
      <c r="O21" s="146">
        <f t="shared" si="6"/>
        <v>1.5452404253625462E-4</v>
      </c>
      <c r="P21" s="316">
        <v>113</v>
      </c>
      <c r="Q21" s="145">
        <f t="shared" si="3"/>
        <v>6.8099241687824633E-5</v>
      </c>
      <c r="R21" s="319">
        <f t="shared" si="7"/>
        <v>991</v>
      </c>
      <c r="S21" s="144">
        <f t="shared" si="8"/>
        <v>5.9722432312065679E-4</v>
      </c>
    </row>
    <row r="22" spans="2:19">
      <c r="B22" s="131">
        <v>16</v>
      </c>
      <c r="C22" s="67" t="s">
        <v>224</v>
      </c>
      <c r="D22" s="7">
        <f t="shared" si="2"/>
        <v>29</v>
      </c>
      <c r="E22" s="14">
        <f t="shared" si="0"/>
        <v>1.3304979962241385E-5</v>
      </c>
      <c r="F22" s="15">
        <f t="shared" si="4"/>
        <v>1178</v>
      </c>
      <c r="G22" s="38">
        <f t="shared" si="1"/>
        <v>5.4045746191449487E-4</v>
      </c>
      <c r="H22" s="57">
        <v>9</v>
      </c>
      <c r="I22" s="14">
        <f t="shared" si="9"/>
        <v>9.6593470281408977E-5</v>
      </c>
      <c r="J22" s="65">
        <f t="shared" si="12"/>
        <v>101</v>
      </c>
      <c r="K22" s="16">
        <f t="shared" si="10"/>
        <v>1.0839933887135896E-3</v>
      </c>
      <c r="L22" s="60">
        <v>4</v>
      </c>
      <c r="M22" s="8">
        <f t="shared" si="5"/>
        <v>9.365093487045734E-6</v>
      </c>
      <c r="N22" s="68">
        <f t="shared" si="11"/>
        <v>70</v>
      </c>
      <c r="O22" s="37">
        <f t="shared" si="6"/>
        <v>1.6388913602330036E-4</v>
      </c>
      <c r="P22" s="58">
        <v>16</v>
      </c>
      <c r="Q22" s="8">
        <f t="shared" si="3"/>
        <v>9.6423705044707453E-6</v>
      </c>
      <c r="R22" s="65">
        <f t="shared" si="7"/>
        <v>1007</v>
      </c>
      <c r="S22" s="16">
        <f t="shared" si="8"/>
        <v>6.0686669362512756E-4</v>
      </c>
    </row>
    <row r="23" spans="2:19">
      <c r="B23" s="131">
        <v>17</v>
      </c>
      <c r="C23" s="310" t="s">
        <v>225</v>
      </c>
      <c r="D23" s="311">
        <f t="shared" si="2"/>
        <v>186</v>
      </c>
      <c r="E23" s="158">
        <f t="shared" si="0"/>
        <v>8.5335388723341299E-5</v>
      </c>
      <c r="F23" s="150">
        <f t="shared" si="4"/>
        <v>1364</v>
      </c>
      <c r="G23" s="159">
        <f t="shared" si="1"/>
        <v>6.2579285063783612E-4</v>
      </c>
      <c r="H23" s="292">
        <v>10</v>
      </c>
      <c r="I23" s="158">
        <f t="shared" si="9"/>
        <v>1.0732607809045441E-4</v>
      </c>
      <c r="J23" s="312">
        <f t="shared" si="12"/>
        <v>111</v>
      </c>
      <c r="K23" s="156">
        <f t="shared" si="10"/>
        <v>1.1913194668040441E-3</v>
      </c>
      <c r="L23" s="294">
        <v>5</v>
      </c>
      <c r="M23" s="145">
        <f t="shared" si="5"/>
        <v>1.1706366858807168E-5</v>
      </c>
      <c r="N23" s="312">
        <f t="shared" si="11"/>
        <v>75</v>
      </c>
      <c r="O23" s="159">
        <f t="shared" si="6"/>
        <v>1.7559550288210753E-4</v>
      </c>
      <c r="P23" s="293">
        <v>171</v>
      </c>
      <c r="Q23" s="145">
        <f t="shared" si="3"/>
        <v>1.0305283476653109E-4</v>
      </c>
      <c r="R23" s="312">
        <f t="shared" si="7"/>
        <v>1178</v>
      </c>
      <c r="S23" s="156">
        <f t="shared" si="8"/>
        <v>7.099195283916586E-4</v>
      </c>
    </row>
    <row r="24" spans="2:19">
      <c r="B24" s="131">
        <v>18</v>
      </c>
      <c r="C24" s="67" t="s">
        <v>226</v>
      </c>
      <c r="D24" s="7">
        <f t="shared" si="2"/>
        <v>86</v>
      </c>
      <c r="E24" s="14">
        <f t="shared" si="0"/>
        <v>3.9456147474233071E-5</v>
      </c>
      <c r="F24" s="15">
        <f t="shared" si="4"/>
        <v>1450</v>
      </c>
      <c r="G24" s="38">
        <f t="shared" si="1"/>
        <v>6.6524899811206924E-4</v>
      </c>
      <c r="H24" s="58">
        <v>4</v>
      </c>
      <c r="I24" s="14">
        <f t="shared" si="9"/>
        <v>4.2930431236181771E-5</v>
      </c>
      <c r="J24" s="65">
        <f t="shared" si="12"/>
        <v>115</v>
      </c>
      <c r="K24" s="16">
        <f t="shared" si="10"/>
        <v>1.2342498980402257E-3</v>
      </c>
      <c r="L24" s="60">
        <v>2</v>
      </c>
      <c r="M24" s="8">
        <f t="shared" si="5"/>
        <v>4.682546743522867E-6</v>
      </c>
      <c r="N24" s="65">
        <f t="shared" si="11"/>
        <v>77</v>
      </c>
      <c r="O24" s="38">
        <f t="shared" si="6"/>
        <v>1.802780496256304E-4</v>
      </c>
      <c r="P24" s="58">
        <v>80</v>
      </c>
      <c r="Q24" s="8">
        <f t="shared" si="3"/>
        <v>4.8211852522353726E-5</v>
      </c>
      <c r="R24" s="65">
        <f t="shared" si="7"/>
        <v>1258</v>
      </c>
      <c r="S24" s="16">
        <f t="shared" si="8"/>
        <v>7.5813138091401235E-4</v>
      </c>
    </row>
    <row r="25" spans="2:19">
      <c r="B25" s="131">
        <v>19</v>
      </c>
      <c r="C25" s="310" t="s">
        <v>227</v>
      </c>
      <c r="D25" s="311">
        <f t="shared" si="2"/>
        <v>183</v>
      </c>
      <c r="E25" s="158">
        <f t="shared" si="0"/>
        <v>8.3959011485868043E-5</v>
      </c>
      <c r="F25" s="150">
        <f t="shared" si="4"/>
        <v>1633</v>
      </c>
      <c r="G25" s="159">
        <f t="shared" si="1"/>
        <v>7.4920800959793726E-4</v>
      </c>
      <c r="H25" s="293">
        <v>4</v>
      </c>
      <c r="I25" s="158">
        <f t="shared" si="9"/>
        <v>4.2930431236181771E-5</v>
      </c>
      <c r="J25" s="312">
        <f t="shared" si="12"/>
        <v>119</v>
      </c>
      <c r="K25" s="156">
        <f t="shared" si="10"/>
        <v>1.2771803292764075E-3</v>
      </c>
      <c r="L25" s="313"/>
      <c r="M25" s="145"/>
      <c r="N25" s="312"/>
      <c r="O25" s="159"/>
      <c r="P25" s="293">
        <v>179</v>
      </c>
      <c r="Q25" s="145">
        <f t="shared" si="3"/>
        <v>1.0787402001876646E-4</v>
      </c>
      <c r="R25" s="312">
        <f t="shared" si="7"/>
        <v>1437</v>
      </c>
      <c r="S25" s="156">
        <f t="shared" si="8"/>
        <v>8.6600540093277883E-4</v>
      </c>
    </row>
    <row r="26" spans="2:19">
      <c r="B26" s="131">
        <v>20</v>
      </c>
      <c r="C26" s="67" t="s">
        <v>228</v>
      </c>
      <c r="D26" s="7">
        <f t="shared" si="2"/>
        <v>114</v>
      </c>
      <c r="E26" s="14">
        <f t="shared" si="0"/>
        <v>5.230233502398337E-5</v>
      </c>
      <c r="F26" s="15">
        <f t="shared" si="4"/>
        <v>1747</v>
      </c>
      <c r="G26" s="38">
        <f t="shared" si="1"/>
        <v>8.015103446219207E-4</v>
      </c>
      <c r="H26" s="58">
        <v>13</v>
      </c>
      <c r="I26" s="14">
        <f t="shared" si="9"/>
        <v>1.3952390151759073E-4</v>
      </c>
      <c r="J26" s="65">
        <f t="shared" si="12"/>
        <v>132</v>
      </c>
      <c r="K26" s="16">
        <f t="shared" si="10"/>
        <v>1.4167042307939982E-3</v>
      </c>
      <c r="L26" s="66">
        <v>1</v>
      </c>
      <c r="M26" s="8">
        <f t="shared" si="5"/>
        <v>2.3412733717614335E-6</v>
      </c>
      <c r="N26" s="65">
        <f>N24+L26</f>
        <v>78</v>
      </c>
      <c r="O26" s="38">
        <f t="shared" si="6"/>
        <v>1.8261932299739182E-4</v>
      </c>
      <c r="P26" s="58">
        <v>100</v>
      </c>
      <c r="Q26" s="8">
        <f t="shared" si="3"/>
        <v>6.0264815652942158E-5</v>
      </c>
      <c r="R26" s="65">
        <f t="shared" si="7"/>
        <v>1537</v>
      </c>
      <c r="S26" s="16">
        <f t="shared" si="8"/>
        <v>9.2627021658572102E-4</v>
      </c>
    </row>
    <row r="27" spans="2:19">
      <c r="B27" s="131">
        <v>21</v>
      </c>
      <c r="C27" s="310" t="s">
        <v>229</v>
      </c>
      <c r="D27" s="311">
        <f t="shared" si="2"/>
        <v>153</v>
      </c>
      <c r="E27" s="158">
        <f t="shared" si="0"/>
        <v>7.0195239111135583E-5</v>
      </c>
      <c r="F27" s="150">
        <f t="shared" si="4"/>
        <v>1900</v>
      </c>
      <c r="G27" s="159">
        <f t="shared" si="1"/>
        <v>8.7170558373305621E-4</v>
      </c>
      <c r="H27" s="293">
        <v>19</v>
      </c>
      <c r="I27" s="158">
        <f t="shared" si="9"/>
        <v>2.039195483718634E-4</v>
      </c>
      <c r="J27" s="312">
        <f t="shared" si="12"/>
        <v>151</v>
      </c>
      <c r="K27" s="156">
        <f t="shared" si="10"/>
        <v>1.6206237791658617E-3</v>
      </c>
      <c r="L27" s="294">
        <v>11</v>
      </c>
      <c r="M27" s="145">
        <f t="shared" si="5"/>
        <v>2.5754007089375769E-5</v>
      </c>
      <c r="N27" s="312">
        <f t="shared" si="11"/>
        <v>89</v>
      </c>
      <c r="O27" s="159">
        <f t="shared" si="6"/>
        <v>2.083733300867676E-4</v>
      </c>
      <c r="P27" s="293">
        <v>123</v>
      </c>
      <c r="Q27" s="145">
        <f t="shared" si="3"/>
        <v>7.4125723253118853E-5</v>
      </c>
      <c r="R27" s="312">
        <f t="shared" si="7"/>
        <v>1660</v>
      </c>
      <c r="S27" s="156">
        <f t="shared" si="8"/>
        <v>1.0003959398388398E-3</v>
      </c>
    </row>
    <row r="28" spans="2:19">
      <c r="B28" s="131">
        <v>22</v>
      </c>
      <c r="C28" s="67" t="s">
        <v>230</v>
      </c>
      <c r="D28" s="7">
        <f t="shared" si="2"/>
        <v>226</v>
      </c>
      <c r="E28" s="14">
        <f t="shared" si="0"/>
        <v>1.0368708522298458E-4</v>
      </c>
      <c r="F28" s="15">
        <f t="shared" si="4"/>
        <v>2126</v>
      </c>
      <c r="G28" s="38">
        <f t="shared" si="1"/>
        <v>9.7539266895604079E-4</v>
      </c>
      <c r="H28" s="58">
        <v>11</v>
      </c>
      <c r="I28" s="14">
        <f t="shared" si="9"/>
        <v>1.1805868589949986E-4</v>
      </c>
      <c r="J28" s="65">
        <f t="shared" si="12"/>
        <v>162</v>
      </c>
      <c r="K28" s="16">
        <f t="shared" si="10"/>
        <v>1.7386824650653615E-3</v>
      </c>
      <c r="L28" s="60">
        <v>18</v>
      </c>
      <c r="M28" s="8">
        <f t="shared" si="5"/>
        <v>4.2142920691705808E-5</v>
      </c>
      <c r="N28" s="65">
        <f t="shared" si="11"/>
        <v>107</v>
      </c>
      <c r="O28" s="38">
        <f t="shared" si="6"/>
        <v>2.505162507784734E-4</v>
      </c>
      <c r="P28" s="58">
        <v>197</v>
      </c>
      <c r="Q28" s="8">
        <f t="shared" si="3"/>
        <v>1.1872168683629605E-4</v>
      </c>
      <c r="R28" s="65">
        <f t="shared" si="7"/>
        <v>1857</v>
      </c>
      <c r="S28" s="16">
        <f t="shared" si="8"/>
        <v>1.1191176266751358E-3</v>
      </c>
    </row>
    <row r="29" spans="2:19">
      <c r="B29" s="131">
        <v>23</v>
      </c>
      <c r="C29" s="310" t="s">
        <v>231</v>
      </c>
      <c r="D29" s="311">
        <f t="shared" si="2"/>
        <v>164</v>
      </c>
      <c r="E29" s="158">
        <f t="shared" si="0"/>
        <v>7.5241955648537484E-5</v>
      </c>
      <c r="F29" s="150">
        <f t="shared" si="4"/>
        <v>2290</v>
      </c>
      <c r="G29" s="159">
        <f t="shared" si="1"/>
        <v>1.0506346246045783E-3</v>
      </c>
      <c r="H29" s="293">
        <v>19</v>
      </c>
      <c r="I29" s="158">
        <f t="shared" si="9"/>
        <v>2.039195483718634E-4</v>
      </c>
      <c r="J29" s="312">
        <f t="shared" si="12"/>
        <v>181</v>
      </c>
      <c r="K29" s="156">
        <f t="shared" si="10"/>
        <v>1.9426020134372249E-3</v>
      </c>
      <c r="L29" s="313">
        <v>2</v>
      </c>
      <c r="M29" s="145">
        <f t="shared" si="5"/>
        <v>4.682546743522867E-6</v>
      </c>
      <c r="N29" s="312">
        <f t="shared" si="11"/>
        <v>109</v>
      </c>
      <c r="O29" s="159">
        <f t="shared" si="6"/>
        <v>2.5519879752199624E-4</v>
      </c>
      <c r="P29" s="293">
        <v>143</v>
      </c>
      <c r="Q29" s="145">
        <f t="shared" si="3"/>
        <v>8.6178686383707291E-5</v>
      </c>
      <c r="R29" s="312">
        <f t="shared" si="7"/>
        <v>2000</v>
      </c>
      <c r="S29" s="156">
        <f t="shared" si="8"/>
        <v>1.2052963130588432E-3</v>
      </c>
    </row>
    <row r="30" spans="2:19">
      <c r="B30" s="131">
        <v>24</v>
      </c>
      <c r="C30" s="67" t="s">
        <v>232</v>
      </c>
      <c r="D30" s="7">
        <f t="shared" si="2"/>
        <v>196</v>
      </c>
      <c r="E30" s="14">
        <f t="shared" si="0"/>
        <v>8.9923312848252119E-5</v>
      </c>
      <c r="F30" s="15">
        <f t="shared" si="4"/>
        <v>2486</v>
      </c>
      <c r="G30" s="38">
        <f t="shared" si="1"/>
        <v>1.1405579374528304E-3</v>
      </c>
      <c r="H30" s="58">
        <v>13</v>
      </c>
      <c r="I30" s="14">
        <f t="shared" si="9"/>
        <v>1.3952390151759073E-4</v>
      </c>
      <c r="J30" s="65">
        <f t="shared" si="12"/>
        <v>194</v>
      </c>
      <c r="K30" s="16">
        <f t="shared" si="10"/>
        <v>2.0821259149548157E-3</v>
      </c>
      <c r="L30" s="60">
        <v>12</v>
      </c>
      <c r="M30" s="8">
        <f t="shared" si="5"/>
        <v>2.8095280461137202E-5</v>
      </c>
      <c r="N30" s="65">
        <f t="shared" si="11"/>
        <v>121</v>
      </c>
      <c r="O30" s="38">
        <f t="shared" si="6"/>
        <v>2.8329407798313348E-4</v>
      </c>
      <c r="P30" s="58">
        <v>171</v>
      </c>
      <c r="Q30" s="8">
        <f t="shared" si="3"/>
        <v>1.0305283476653109E-4</v>
      </c>
      <c r="R30" s="65">
        <f t="shared" si="7"/>
        <v>2171</v>
      </c>
      <c r="S30" s="16">
        <f t="shared" si="8"/>
        <v>1.3083491478253742E-3</v>
      </c>
    </row>
    <row r="31" spans="2:19">
      <c r="B31" s="131">
        <v>25</v>
      </c>
      <c r="C31" s="310" t="s">
        <v>233</v>
      </c>
      <c r="D31" s="311">
        <f t="shared" si="2"/>
        <v>218</v>
      </c>
      <c r="E31" s="158">
        <f t="shared" si="0"/>
        <v>1.0001674592305592E-4</v>
      </c>
      <c r="F31" s="150">
        <f t="shared" si="4"/>
        <v>2704</v>
      </c>
      <c r="G31" s="159">
        <f t="shared" si="1"/>
        <v>1.2405746833758864E-3</v>
      </c>
      <c r="H31" s="293">
        <v>16</v>
      </c>
      <c r="I31" s="158">
        <f t="shared" si="9"/>
        <v>1.7172172494472708E-4</v>
      </c>
      <c r="J31" s="312">
        <f t="shared" si="12"/>
        <v>210</v>
      </c>
      <c r="K31" s="156">
        <f t="shared" si="10"/>
        <v>2.2538476398995429E-3</v>
      </c>
      <c r="L31" s="313">
        <v>6</v>
      </c>
      <c r="M31" s="145">
        <f t="shared" si="5"/>
        <v>1.4047640230568601E-5</v>
      </c>
      <c r="N31" s="312">
        <f t="shared" si="11"/>
        <v>127</v>
      </c>
      <c r="O31" s="159">
        <f t="shared" si="6"/>
        <v>2.9734171821370206E-4</v>
      </c>
      <c r="P31" s="293">
        <v>196</v>
      </c>
      <c r="Q31" s="145">
        <f t="shared" si="3"/>
        <v>1.1811903867976664E-4</v>
      </c>
      <c r="R31" s="312">
        <f t="shared" si="7"/>
        <v>2367</v>
      </c>
      <c r="S31" s="156">
        <f t="shared" si="8"/>
        <v>1.4264681865051409E-3</v>
      </c>
    </row>
    <row r="32" spans="2:19">
      <c r="B32" s="131">
        <v>26</v>
      </c>
      <c r="C32" s="67" t="s">
        <v>234</v>
      </c>
      <c r="D32" s="7">
        <f t="shared" si="2"/>
        <v>88</v>
      </c>
      <c r="E32" s="14">
        <f t="shared" si="0"/>
        <v>4.0373732299215233E-5</v>
      </c>
      <c r="F32" s="15">
        <f t="shared" si="4"/>
        <v>2792</v>
      </c>
      <c r="G32" s="38">
        <f t="shared" si="1"/>
        <v>1.2809484156751016E-3</v>
      </c>
      <c r="H32" s="58">
        <v>15</v>
      </c>
      <c r="I32" s="14">
        <f t="shared" si="9"/>
        <v>1.6098911713568163E-4</v>
      </c>
      <c r="J32" s="65">
        <f t="shared" si="12"/>
        <v>225</v>
      </c>
      <c r="K32" s="16">
        <f t="shared" si="10"/>
        <v>2.4148367570352245E-3</v>
      </c>
      <c r="L32" s="60">
        <v>4</v>
      </c>
      <c r="M32" s="8">
        <f t="shared" si="5"/>
        <v>9.365093487045734E-6</v>
      </c>
      <c r="N32" s="65">
        <f t="shared" si="11"/>
        <v>131</v>
      </c>
      <c r="O32" s="38">
        <f t="shared" si="6"/>
        <v>3.0670681170074781E-4</v>
      </c>
      <c r="P32" s="58">
        <v>69</v>
      </c>
      <c r="Q32" s="8">
        <f t="shared" si="3"/>
        <v>4.1582722800530091E-5</v>
      </c>
      <c r="R32" s="65">
        <f t="shared" si="7"/>
        <v>2436</v>
      </c>
      <c r="S32" s="16">
        <f t="shared" si="8"/>
        <v>1.4680509093056709E-3</v>
      </c>
    </row>
    <row r="33" spans="2:19">
      <c r="B33" s="131">
        <v>27</v>
      </c>
      <c r="C33" s="310" t="s">
        <v>235</v>
      </c>
      <c r="D33" s="311">
        <f t="shared" si="2"/>
        <v>357</v>
      </c>
      <c r="E33" s="158">
        <f t="shared" si="0"/>
        <v>1.6378889125931635E-4</v>
      </c>
      <c r="F33" s="150">
        <f t="shared" si="4"/>
        <v>3149</v>
      </c>
      <c r="G33" s="159">
        <f t="shared" si="1"/>
        <v>1.444737306934418E-3</v>
      </c>
      <c r="H33" s="293">
        <v>26</v>
      </c>
      <c r="I33" s="158">
        <f t="shared" si="9"/>
        <v>2.7904780303518147E-4</v>
      </c>
      <c r="J33" s="312">
        <f t="shared" si="12"/>
        <v>251</v>
      </c>
      <c r="K33" s="156">
        <f t="shared" si="10"/>
        <v>2.693884560070406E-3</v>
      </c>
      <c r="L33" s="294">
        <v>9</v>
      </c>
      <c r="M33" s="145">
        <f t="shared" si="5"/>
        <v>2.1071460345852904E-5</v>
      </c>
      <c r="N33" s="312">
        <f t="shared" si="11"/>
        <v>140</v>
      </c>
      <c r="O33" s="159">
        <f t="shared" si="6"/>
        <v>3.2777827204660072E-4</v>
      </c>
      <c r="P33" s="293">
        <v>322</v>
      </c>
      <c r="Q33" s="145">
        <f t="shared" si="3"/>
        <v>1.9405270640247374E-4</v>
      </c>
      <c r="R33" s="312">
        <f t="shared" si="7"/>
        <v>2758</v>
      </c>
      <c r="S33" s="156">
        <f t="shared" si="8"/>
        <v>1.6621036157081447E-3</v>
      </c>
    </row>
    <row r="34" spans="2:19">
      <c r="B34" s="131">
        <v>28</v>
      </c>
      <c r="C34" s="67" t="s">
        <v>236</v>
      </c>
      <c r="D34" s="7">
        <f t="shared" si="2"/>
        <v>233</v>
      </c>
      <c r="E34" s="14">
        <f t="shared" si="0"/>
        <v>1.0689863211042216E-4</v>
      </c>
      <c r="F34" s="15">
        <f t="shared" si="4"/>
        <v>3382</v>
      </c>
      <c r="G34" s="38">
        <f t="shared" si="1"/>
        <v>1.5516359390448401E-3</v>
      </c>
      <c r="H34" s="58">
        <v>14</v>
      </c>
      <c r="I34" s="14">
        <f t="shared" si="9"/>
        <v>1.5025650932663618E-4</v>
      </c>
      <c r="J34" s="65">
        <f t="shared" si="12"/>
        <v>265</v>
      </c>
      <c r="K34" s="16">
        <f t="shared" si="10"/>
        <v>2.844141069397042E-3</v>
      </c>
      <c r="L34" s="60">
        <v>16</v>
      </c>
      <c r="M34" s="8">
        <f t="shared" si="5"/>
        <v>3.7460373948182936E-5</v>
      </c>
      <c r="N34" s="65">
        <f t="shared" si="11"/>
        <v>156</v>
      </c>
      <c r="O34" s="38">
        <f t="shared" si="6"/>
        <v>3.6523864599478364E-4</v>
      </c>
      <c r="P34" s="58">
        <v>203</v>
      </c>
      <c r="Q34" s="8">
        <f t="shared" si="3"/>
        <v>1.2233757577547258E-4</v>
      </c>
      <c r="R34" s="65">
        <f t="shared" si="7"/>
        <v>2961</v>
      </c>
      <c r="S34" s="16">
        <f t="shared" si="8"/>
        <v>1.7844411914836173E-3</v>
      </c>
    </row>
    <row r="35" spans="2:19">
      <c r="B35" s="131">
        <v>29</v>
      </c>
      <c r="C35" s="325" t="s">
        <v>237</v>
      </c>
      <c r="D35" s="311">
        <f t="shared" si="2"/>
        <v>722</v>
      </c>
      <c r="E35" s="145">
        <f t="shared" si="0"/>
        <v>3.3124812181856134E-4</v>
      </c>
      <c r="F35" s="138">
        <f t="shared" si="4"/>
        <v>4104</v>
      </c>
      <c r="G35" s="146">
        <f t="shared" si="1"/>
        <v>1.8828840608634014E-3</v>
      </c>
      <c r="H35" s="316">
        <v>18</v>
      </c>
      <c r="I35" s="145">
        <f t="shared" si="9"/>
        <v>1.9318694056281795E-4</v>
      </c>
      <c r="J35" s="138">
        <f t="shared" si="12"/>
        <v>283</v>
      </c>
      <c r="K35" s="144">
        <f t="shared" si="10"/>
        <v>3.0373280099598599E-3</v>
      </c>
      <c r="L35" s="326">
        <v>30</v>
      </c>
      <c r="M35" s="145">
        <f t="shared" si="5"/>
        <v>7.0238201152843013E-5</v>
      </c>
      <c r="N35" s="319">
        <f t="shared" si="11"/>
        <v>186</v>
      </c>
      <c r="O35" s="146">
        <f t="shared" si="6"/>
        <v>4.3547684714762664E-4</v>
      </c>
      <c r="P35" s="316">
        <v>674</v>
      </c>
      <c r="Q35" s="145">
        <f t="shared" si="3"/>
        <v>4.0618485750083013E-4</v>
      </c>
      <c r="R35" s="319">
        <f t="shared" si="7"/>
        <v>3635</v>
      </c>
      <c r="S35" s="144">
        <f t="shared" si="8"/>
        <v>2.1906260489844473E-3</v>
      </c>
    </row>
    <row r="36" spans="2:19">
      <c r="B36" s="131">
        <v>30</v>
      </c>
      <c r="C36" s="67" t="s">
        <v>238</v>
      </c>
      <c r="D36" s="7">
        <f t="shared" si="2"/>
        <v>235</v>
      </c>
      <c r="E36" s="14">
        <f t="shared" si="0"/>
        <v>1.0781621693540432E-4</v>
      </c>
      <c r="F36" s="15">
        <f t="shared" si="4"/>
        <v>4339</v>
      </c>
      <c r="G36" s="38">
        <f t="shared" si="1"/>
        <v>1.9907002777988059E-3</v>
      </c>
      <c r="H36" s="57">
        <v>12</v>
      </c>
      <c r="I36" s="14">
        <f t="shared" si="9"/>
        <v>1.2879129370854531E-4</v>
      </c>
      <c r="J36" s="65">
        <f t="shared" si="12"/>
        <v>295</v>
      </c>
      <c r="K36" s="16">
        <f t="shared" si="10"/>
        <v>3.1661193036684053E-3</v>
      </c>
      <c r="L36" s="60">
        <v>16</v>
      </c>
      <c r="M36" s="8">
        <f t="shared" si="5"/>
        <v>3.7460373948182936E-5</v>
      </c>
      <c r="N36" s="68">
        <f t="shared" si="11"/>
        <v>202</v>
      </c>
      <c r="O36" s="37">
        <f t="shared" si="6"/>
        <v>4.7293722109580956E-4</v>
      </c>
      <c r="P36" s="58">
        <v>207</v>
      </c>
      <c r="Q36" s="8">
        <f t="shared" si="3"/>
        <v>1.2474816840159027E-4</v>
      </c>
      <c r="R36" s="65">
        <f t="shared" si="7"/>
        <v>3842</v>
      </c>
      <c r="S36" s="16">
        <f t="shared" si="8"/>
        <v>2.3153742173860378E-3</v>
      </c>
    </row>
    <row r="37" spans="2:19">
      <c r="B37" s="131">
        <v>31</v>
      </c>
      <c r="C37" s="310" t="s">
        <v>239</v>
      </c>
      <c r="D37" s="311">
        <f t="shared" si="2"/>
        <v>267</v>
      </c>
      <c r="E37" s="158">
        <f t="shared" si="0"/>
        <v>1.2249757413511895E-4</v>
      </c>
      <c r="F37" s="150">
        <f t="shared" si="4"/>
        <v>4606</v>
      </c>
      <c r="G37" s="159">
        <f t="shared" si="1"/>
        <v>2.1131978519339247E-3</v>
      </c>
      <c r="H37" s="292">
        <v>12</v>
      </c>
      <c r="I37" s="158">
        <f t="shared" si="9"/>
        <v>1.2879129370854531E-4</v>
      </c>
      <c r="J37" s="312">
        <f t="shared" si="12"/>
        <v>307</v>
      </c>
      <c r="K37" s="156">
        <f t="shared" si="10"/>
        <v>3.2949105973769507E-3</v>
      </c>
      <c r="L37" s="294">
        <v>10</v>
      </c>
      <c r="M37" s="145">
        <f t="shared" si="5"/>
        <v>2.3412733717614337E-5</v>
      </c>
      <c r="N37" s="312">
        <f t="shared" si="11"/>
        <v>212</v>
      </c>
      <c r="O37" s="159">
        <f t="shared" si="6"/>
        <v>4.9634995481342395E-4</v>
      </c>
      <c r="P37" s="293">
        <v>245</v>
      </c>
      <c r="Q37" s="145">
        <f t="shared" si="3"/>
        <v>1.4764879834970829E-4</v>
      </c>
      <c r="R37" s="312">
        <f t="shared" si="7"/>
        <v>4087</v>
      </c>
      <c r="S37" s="156">
        <f t="shared" si="8"/>
        <v>2.463023015735746E-3</v>
      </c>
    </row>
    <row r="38" spans="2:19">
      <c r="B38" s="131">
        <v>32</v>
      </c>
      <c r="C38" s="67" t="s">
        <v>240</v>
      </c>
      <c r="D38" s="7">
        <f t="shared" si="2"/>
        <v>360</v>
      </c>
      <c r="E38" s="14">
        <f t="shared" si="0"/>
        <v>1.651652684967896E-4</v>
      </c>
      <c r="F38" s="15">
        <f t="shared" si="4"/>
        <v>4966</v>
      </c>
      <c r="G38" s="38">
        <f t="shared" si="1"/>
        <v>2.2783631204307143E-3</v>
      </c>
      <c r="H38" s="58">
        <v>19</v>
      </c>
      <c r="I38" s="14">
        <f t="shared" si="9"/>
        <v>2.039195483718634E-4</v>
      </c>
      <c r="J38" s="65">
        <f t="shared" si="12"/>
        <v>326</v>
      </c>
      <c r="K38" s="16">
        <f t="shared" si="10"/>
        <v>3.4988301457488141E-3</v>
      </c>
      <c r="L38" s="60">
        <v>10</v>
      </c>
      <c r="M38" s="8">
        <f t="shared" si="5"/>
        <v>2.3412733717614337E-5</v>
      </c>
      <c r="N38" s="65">
        <f t="shared" si="11"/>
        <v>222</v>
      </c>
      <c r="O38" s="38">
        <f t="shared" si="6"/>
        <v>5.1976268853103828E-4</v>
      </c>
      <c r="P38" s="58">
        <v>331</v>
      </c>
      <c r="Q38" s="8">
        <f t="shared" si="3"/>
        <v>1.9947653981123854E-4</v>
      </c>
      <c r="R38" s="65">
        <f t="shared" si="7"/>
        <v>4418</v>
      </c>
      <c r="S38" s="16">
        <f t="shared" si="8"/>
        <v>2.6624995555469847E-3</v>
      </c>
    </row>
    <row r="39" spans="2:19">
      <c r="B39" s="131">
        <v>33</v>
      </c>
      <c r="C39" s="310" t="s">
        <v>241</v>
      </c>
      <c r="D39" s="311">
        <f t="shared" si="2"/>
        <v>908</v>
      </c>
      <c r="E39" s="158">
        <f t="shared" si="0"/>
        <v>4.1658351054190264E-4</v>
      </c>
      <c r="F39" s="150">
        <f t="shared" si="4"/>
        <v>5874</v>
      </c>
      <c r="G39" s="159">
        <f t="shared" si="1"/>
        <v>2.6949466309726172E-3</v>
      </c>
      <c r="H39" s="293">
        <v>17</v>
      </c>
      <c r="I39" s="158">
        <f t="shared" si="9"/>
        <v>1.8245433275377251E-4</v>
      </c>
      <c r="J39" s="312">
        <f t="shared" si="12"/>
        <v>343</v>
      </c>
      <c r="K39" s="156">
        <f t="shared" si="10"/>
        <v>3.6812844785025865E-3</v>
      </c>
      <c r="L39" s="313">
        <v>27</v>
      </c>
      <c r="M39" s="145">
        <f t="shared" si="5"/>
        <v>6.3214381037558705E-5</v>
      </c>
      <c r="N39" s="312">
        <f t="shared" si="11"/>
        <v>249</v>
      </c>
      <c r="O39" s="159">
        <f t="shared" si="6"/>
        <v>5.8297706956859702E-4</v>
      </c>
      <c r="P39" s="293">
        <v>864</v>
      </c>
      <c r="Q39" s="145">
        <f t="shared" si="3"/>
        <v>5.206880072414203E-4</v>
      </c>
      <c r="R39" s="312">
        <f t="shared" si="7"/>
        <v>5282</v>
      </c>
      <c r="S39" s="156">
        <f t="shared" si="8"/>
        <v>3.1831875627884049E-3</v>
      </c>
    </row>
    <row r="40" spans="2:19">
      <c r="B40" s="131">
        <v>34</v>
      </c>
      <c r="C40" s="67" t="s">
        <v>242</v>
      </c>
      <c r="D40" s="7">
        <f t="shared" si="2"/>
        <v>450</v>
      </c>
      <c r="E40" s="14">
        <f t="shared" si="0"/>
        <v>2.06456585620987E-4</v>
      </c>
      <c r="F40" s="15">
        <f t="shared" si="4"/>
        <v>6324</v>
      </c>
      <c r="G40" s="38">
        <f t="shared" si="1"/>
        <v>2.901403216593604E-3</v>
      </c>
      <c r="H40" s="58">
        <v>23</v>
      </c>
      <c r="I40" s="14">
        <f t="shared" si="9"/>
        <v>2.4684997960804518E-4</v>
      </c>
      <c r="J40" s="65">
        <f t="shared" si="12"/>
        <v>366</v>
      </c>
      <c r="K40" s="16">
        <f t="shared" si="10"/>
        <v>3.9281344581106317E-3</v>
      </c>
      <c r="L40" s="66">
        <v>30</v>
      </c>
      <c r="M40" s="8">
        <f t="shared" si="5"/>
        <v>7.0238201152843013E-5</v>
      </c>
      <c r="N40" s="65">
        <f t="shared" si="11"/>
        <v>279</v>
      </c>
      <c r="O40" s="38">
        <f t="shared" si="6"/>
        <v>6.5321527072144002E-4</v>
      </c>
      <c r="P40" s="58">
        <v>397</v>
      </c>
      <c r="Q40" s="8">
        <f t="shared" si="3"/>
        <v>2.3925131814218038E-4</v>
      </c>
      <c r="R40" s="65">
        <f t="shared" si="7"/>
        <v>5679</v>
      </c>
      <c r="S40" s="16">
        <f t="shared" si="8"/>
        <v>3.4224388809305853E-3</v>
      </c>
    </row>
    <row r="41" spans="2:19">
      <c r="B41" s="131">
        <v>35</v>
      </c>
      <c r="C41" s="310" t="s">
        <v>243</v>
      </c>
      <c r="D41" s="311">
        <f t="shared" si="2"/>
        <v>224</v>
      </c>
      <c r="E41" s="158">
        <f t="shared" si="0"/>
        <v>1.0276950039800242E-4</v>
      </c>
      <c r="F41" s="150">
        <f t="shared" si="4"/>
        <v>6548</v>
      </c>
      <c r="G41" s="159">
        <f t="shared" si="1"/>
        <v>3.0041727169916065E-3</v>
      </c>
      <c r="H41" s="293">
        <v>15</v>
      </c>
      <c r="I41" s="158">
        <f t="shared" si="9"/>
        <v>1.6098911713568163E-4</v>
      </c>
      <c r="J41" s="312">
        <f t="shared" si="12"/>
        <v>381</v>
      </c>
      <c r="K41" s="156">
        <f t="shared" si="10"/>
        <v>4.0891235752463133E-3</v>
      </c>
      <c r="L41" s="294">
        <v>8</v>
      </c>
      <c r="M41" s="145">
        <f t="shared" si="5"/>
        <v>1.8730186974091468E-5</v>
      </c>
      <c r="N41" s="312">
        <f t="shared" si="11"/>
        <v>287</v>
      </c>
      <c r="O41" s="159">
        <f t="shared" si="6"/>
        <v>6.719454576955314E-4</v>
      </c>
      <c r="P41" s="293">
        <v>201</v>
      </c>
      <c r="Q41" s="145">
        <f t="shared" si="3"/>
        <v>1.2113227946241373E-4</v>
      </c>
      <c r="R41" s="312">
        <f t="shared" si="7"/>
        <v>5880</v>
      </c>
      <c r="S41" s="156">
        <f t="shared" si="8"/>
        <v>3.5435711603929989E-3</v>
      </c>
    </row>
    <row r="42" spans="2:19">
      <c r="B42" s="131">
        <v>36</v>
      </c>
      <c r="C42" s="67" t="s">
        <v>244</v>
      </c>
      <c r="D42" s="7">
        <f t="shared" si="2"/>
        <v>380</v>
      </c>
      <c r="E42" s="14">
        <f t="shared" si="0"/>
        <v>1.7434111674661124E-4</v>
      </c>
      <c r="F42" s="15">
        <f t="shared" si="4"/>
        <v>6928</v>
      </c>
      <c r="G42" s="38">
        <f t="shared" si="1"/>
        <v>3.1785138337382178E-3</v>
      </c>
      <c r="H42" s="58">
        <v>13</v>
      </c>
      <c r="I42" s="14">
        <f t="shared" si="9"/>
        <v>1.3952390151759073E-4</v>
      </c>
      <c r="J42" s="65">
        <f t="shared" si="12"/>
        <v>394</v>
      </c>
      <c r="K42" s="16">
        <f t="shared" si="10"/>
        <v>4.2286474767639038E-3</v>
      </c>
      <c r="L42" s="60">
        <v>34</v>
      </c>
      <c r="M42" s="8">
        <f t="shared" si="5"/>
        <v>7.9603294639888744E-5</v>
      </c>
      <c r="N42" s="65">
        <f t="shared" si="11"/>
        <v>321</v>
      </c>
      <c r="O42" s="38">
        <f t="shared" si="6"/>
        <v>7.5154875233542019E-4</v>
      </c>
      <c r="P42" s="58">
        <v>333</v>
      </c>
      <c r="Q42" s="8">
        <f t="shared" si="3"/>
        <v>2.0068183612429737E-4</v>
      </c>
      <c r="R42" s="65">
        <f t="shared" si="7"/>
        <v>6213</v>
      </c>
      <c r="S42" s="16">
        <f t="shared" si="8"/>
        <v>3.7442529965172962E-3</v>
      </c>
    </row>
    <row r="43" spans="2:19">
      <c r="B43" s="131">
        <v>37</v>
      </c>
      <c r="C43" s="310" t="s">
        <v>245</v>
      </c>
      <c r="D43" s="311">
        <f t="shared" si="2"/>
        <v>528</v>
      </c>
      <c r="E43" s="158">
        <f t="shared" si="0"/>
        <v>2.4224239379529142E-4</v>
      </c>
      <c r="F43" s="150">
        <f t="shared" si="4"/>
        <v>7456</v>
      </c>
      <c r="G43" s="159">
        <f t="shared" si="1"/>
        <v>3.420756227533509E-3</v>
      </c>
      <c r="H43" s="293">
        <v>23</v>
      </c>
      <c r="I43" s="158">
        <f t="shared" si="9"/>
        <v>2.4684997960804518E-4</v>
      </c>
      <c r="J43" s="312">
        <f t="shared" si="12"/>
        <v>417</v>
      </c>
      <c r="K43" s="156">
        <f t="shared" si="10"/>
        <v>4.4754974563719491E-3</v>
      </c>
      <c r="L43" s="313">
        <v>25</v>
      </c>
      <c r="M43" s="145">
        <f t="shared" si="5"/>
        <v>5.853183429403584E-5</v>
      </c>
      <c r="N43" s="312">
        <f t="shared" si="11"/>
        <v>346</v>
      </c>
      <c r="O43" s="159">
        <f t="shared" si="6"/>
        <v>8.1008058662945608E-4</v>
      </c>
      <c r="P43" s="293">
        <v>480</v>
      </c>
      <c r="Q43" s="145">
        <f t="shared" si="3"/>
        <v>2.8927111513412236E-4</v>
      </c>
      <c r="R43" s="312">
        <f t="shared" si="7"/>
        <v>6693</v>
      </c>
      <c r="S43" s="156">
        <f t="shared" si="8"/>
        <v>4.0335241116514183E-3</v>
      </c>
    </row>
    <row r="44" spans="2:19">
      <c r="B44" s="131">
        <v>38</v>
      </c>
      <c r="C44" s="67" t="s">
        <v>246</v>
      </c>
      <c r="D44" s="7">
        <f t="shared" si="2"/>
        <v>479</v>
      </c>
      <c r="E44" s="14">
        <f t="shared" si="0"/>
        <v>2.1976156558322838E-4</v>
      </c>
      <c r="F44" s="15">
        <f t="shared" si="4"/>
        <v>7935</v>
      </c>
      <c r="G44" s="38">
        <f t="shared" si="1"/>
        <v>3.6405177931167374E-3</v>
      </c>
      <c r="H44" s="58">
        <v>51</v>
      </c>
      <c r="I44" s="14">
        <f t="shared" si="9"/>
        <v>5.4736299826131749E-4</v>
      </c>
      <c r="J44" s="65">
        <f t="shared" si="12"/>
        <v>468</v>
      </c>
      <c r="K44" s="16">
        <f t="shared" si="10"/>
        <v>5.0228604546332664E-3</v>
      </c>
      <c r="L44" s="60">
        <v>13</v>
      </c>
      <c r="M44" s="8">
        <f t="shared" si="5"/>
        <v>3.0436553832898638E-5</v>
      </c>
      <c r="N44" s="65">
        <f t="shared" si="11"/>
        <v>359</v>
      </c>
      <c r="O44" s="38">
        <f t="shared" si="6"/>
        <v>8.4051714046235468E-4</v>
      </c>
      <c r="P44" s="58">
        <v>415</v>
      </c>
      <c r="Q44" s="8">
        <f t="shared" si="3"/>
        <v>2.5009898495970996E-4</v>
      </c>
      <c r="R44" s="65">
        <f t="shared" si="7"/>
        <v>7108</v>
      </c>
      <c r="S44" s="16">
        <f t="shared" si="8"/>
        <v>4.2836230966111282E-3</v>
      </c>
    </row>
    <row r="45" spans="2:19">
      <c r="B45" s="131">
        <v>39</v>
      </c>
      <c r="C45" s="310" t="s">
        <v>247</v>
      </c>
      <c r="D45" s="311">
        <f t="shared" si="2"/>
        <v>496</v>
      </c>
      <c r="E45" s="158">
        <f t="shared" si="0"/>
        <v>2.2756103659557679E-4</v>
      </c>
      <c r="F45" s="150">
        <f t="shared" si="4"/>
        <v>8431</v>
      </c>
      <c r="G45" s="159">
        <f t="shared" si="1"/>
        <v>3.8680788297123141E-3</v>
      </c>
      <c r="H45" s="293">
        <v>37</v>
      </c>
      <c r="I45" s="158">
        <f t="shared" si="9"/>
        <v>3.9710648893468136E-4</v>
      </c>
      <c r="J45" s="312">
        <f t="shared" si="12"/>
        <v>505</v>
      </c>
      <c r="K45" s="156">
        <f t="shared" si="10"/>
        <v>5.4199669435679478E-3</v>
      </c>
      <c r="L45" s="313">
        <v>24</v>
      </c>
      <c r="M45" s="145">
        <f t="shared" si="5"/>
        <v>5.6190560922274404E-5</v>
      </c>
      <c r="N45" s="312">
        <f t="shared" si="11"/>
        <v>383</v>
      </c>
      <c r="O45" s="159">
        <f t="shared" si="6"/>
        <v>8.9670770138462904E-4</v>
      </c>
      <c r="P45" s="293">
        <v>435</v>
      </c>
      <c r="Q45" s="145">
        <f t="shared" si="3"/>
        <v>2.621519480902984E-4</v>
      </c>
      <c r="R45" s="312">
        <f t="shared" si="7"/>
        <v>7543</v>
      </c>
      <c r="S45" s="156">
        <f t="shared" si="8"/>
        <v>4.5457750447014268E-3</v>
      </c>
    </row>
    <row r="46" spans="2:19">
      <c r="B46" s="131">
        <v>40</v>
      </c>
      <c r="C46" s="67" t="s">
        <v>248</v>
      </c>
      <c r="D46" s="7">
        <f t="shared" si="2"/>
        <v>427</v>
      </c>
      <c r="E46" s="14">
        <f t="shared" si="0"/>
        <v>1.959043601336921E-4</v>
      </c>
      <c r="F46" s="15">
        <f t="shared" si="4"/>
        <v>8858</v>
      </c>
      <c r="G46" s="38">
        <f t="shared" si="1"/>
        <v>4.0639831898460063E-3</v>
      </c>
      <c r="H46" s="58">
        <v>20</v>
      </c>
      <c r="I46" s="14">
        <f t="shared" si="9"/>
        <v>2.1465215618090883E-4</v>
      </c>
      <c r="J46" s="65">
        <f t="shared" si="12"/>
        <v>525</v>
      </c>
      <c r="K46" s="16">
        <f t="shared" si="10"/>
        <v>5.6346190997488572E-3</v>
      </c>
      <c r="L46" s="60">
        <v>15</v>
      </c>
      <c r="M46" s="8">
        <f t="shared" si="5"/>
        <v>3.5119100576421507E-5</v>
      </c>
      <c r="N46" s="65">
        <f t="shared" si="11"/>
        <v>398</v>
      </c>
      <c r="O46" s="38">
        <f t="shared" si="6"/>
        <v>9.3182680196105059E-4</v>
      </c>
      <c r="P46" s="58">
        <v>392</v>
      </c>
      <c r="Q46" s="8">
        <f t="shared" si="3"/>
        <v>2.3623807735953327E-4</v>
      </c>
      <c r="R46" s="65">
        <f t="shared" si="7"/>
        <v>7935</v>
      </c>
      <c r="S46" s="16">
        <f t="shared" si="8"/>
        <v>4.7820131220609602E-3</v>
      </c>
    </row>
    <row r="47" spans="2:19">
      <c r="B47" s="131">
        <v>41</v>
      </c>
      <c r="C47" s="310" t="s">
        <v>249</v>
      </c>
      <c r="D47" s="311">
        <f t="shared" si="2"/>
        <v>942</v>
      </c>
      <c r="E47" s="158">
        <f t="shared" si="0"/>
        <v>4.3218245256659946E-4</v>
      </c>
      <c r="F47" s="150">
        <f t="shared" si="4"/>
        <v>9800</v>
      </c>
      <c r="G47" s="159">
        <f t="shared" si="1"/>
        <v>4.4961656424126056E-3</v>
      </c>
      <c r="H47" s="293">
        <v>76</v>
      </c>
      <c r="I47" s="158">
        <f t="shared" si="9"/>
        <v>8.1567819348745362E-4</v>
      </c>
      <c r="J47" s="312">
        <f t="shared" si="12"/>
        <v>601</v>
      </c>
      <c r="K47" s="156">
        <f t="shared" si="10"/>
        <v>6.4502972932363109E-3</v>
      </c>
      <c r="L47" s="294">
        <v>115</v>
      </c>
      <c r="M47" s="145">
        <f t="shared" si="5"/>
        <v>2.6924643775256489E-4</v>
      </c>
      <c r="N47" s="312">
        <f t="shared" si="11"/>
        <v>513</v>
      </c>
      <c r="O47" s="159">
        <f t="shared" si="6"/>
        <v>1.2010732397136155E-3</v>
      </c>
      <c r="P47" s="293">
        <v>751</v>
      </c>
      <c r="Q47" s="145">
        <f t="shared" si="3"/>
        <v>4.5258876555359558E-4</v>
      </c>
      <c r="R47" s="312">
        <f t="shared" si="7"/>
        <v>8686</v>
      </c>
      <c r="S47" s="156">
        <f t="shared" si="8"/>
        <v>5.2346018876145558E-3</v>
      </c>
    </row>
    <row r="48" spans="2:19">
      <c r="B48" s="131">
        <v>42</v>
      </c>
      <c r="C48" s="67" t="s">
        <v>250</v>
      </c>
      <c r="D48" s="7">
        <f t="shared" si="2"/>
        <v>2080</v>
      </c>
      <c r="E48" s="14">
        <f t="shared" si="0"/>
        <v>9.54288217981451E-4</v>
      </c>
      <c r="F48" s="15">
        <f t="shared" si="4"/>
        <v>11880</v>
      </c>
      <c r="G48" s="38">
        <f t="shared" si="1"/>
        <v>5.4504538603940564E-3</v>
      </c>
      <c r="H48" s="58">
        <v>560</v>
      </c>
      <c r="I48" s="14">
        <f t="shared" si="9"/>
        <v>6.0102603730654474E-3</v>
      </c>
      <c r="J48" s="65">
        <f t="shared" si="12"/>
        <v>1161</v>
      </c>
      <c r="K48" s="16">
        <f t="shared" si="10"/>
        <v>1.2460557666301757E-2</v>
      </c>
      <c r="L48" s="60">
        <v>43</v>
      </c>
      <c r="M48" s="8">
        <f t="shared" si="5"/>
        <v>1.0067475498574164E-4</v>
      </c>
      <c r="N48" s="65">
        <f t="shared" si="11"/>
        <v>556</v>
      </c>
      <c r="O48" s="38">
        <f t="shared" si="6"/>
        <v>1.3017479946993572E-3</v>
      </c>
      <c r="P48" s="58">
        <v>1477</v>
      </c>
      <c r="Q48" s="8">
        <f t="shared" si="3"/>
        <v>8.901113271939557E-4</v>
      </c>
      <c r="R48" s="65">
        <f t="shared" si="7"/>
        <v>10163</v>
      </c>
      <c r="S48" s="16">
        <f t="shared" si="8"/>
        <v>6.1247132148085116E-3</v>
      </c>
    </row>
    <row r="49" spans="2:19">
      <c r="B49" s="131">
        <v>43</v>
      </c>
      <c r="C49" s="325" t="s">
        <v>251</v>
      </c>
      <c r="D49" s="311">
        <f t="shared" si="2"/>
        <v>1188</v>
      </c>
      <c r="E49" s="145">
        <f t="shared" si="0"/>
        <v>5.4504538603940571E-4</v>
      </c>
      <c r="F49" s="138">
        <f t="shared" si="4"/>
        <v>13068</v>
      </c>
      <c r="G49" s="146">
        <f t="shared" si="1"/>
        <v>5.9954992464334627E-3</v>
      </c>
      <c r="H49" s="316">
        <v>26</v>
      </c>
      <c r="I49" s="145">
        <f t="shared" si="9"/>
        <v>2.7904780303518147E-4</v>
      </c>
      <c r="J49" s="138">
        <f t="shared" si="12"/>
        <v>1187</v>
      </c>
      <c r="K49" s="144">
        <f t="shared" si="10"/>
        <v>1.273960546933694E-2</v>
      </c>
      <c r="L49" s="326">
        <v>24</v>
      </c>
      <c r="M49" s="145">
        <f t="shared" si="5"/>
        <v>5.6190560922274404E-5</v>
      </c>
      <c r="N49" s="319">
        <f t="shared" si="11"/>
        <v>580</v>
      </c>
      <c r="O49" s="146">
        <f t="shared" si="6"/>
        <v>1.3579385556216315E-3</v>
      </c>
      <c r="P49" s="316">
        <v>1138</v>
      </c>
      <c r="Q49" s="145">
        <f t="shared" si="3"/>
        <v>6.8581360213048172E-4</v>
      </c>
      <c r="R49" s="319">
        <f t="shared" si="7"/>
        <v>11301</v>
      </c>
      <c r="S49" s="144">
        <f t="shared" si="8"/>
        <v>6.8105268169389929E-3</v>
      </c>
    </row>
    <row r="50" spans="2:19">
      <c r="B50" s="131">
        <v>44</v>
      </c>
      <c r="C50" s="67" t="s">
        <v>252</v>
      </c>
      <c r="D50" s="7">
        <f t="shared" si="2"/>
        <v>537</v>
      </c>
      <c r="E50" s="14">
        <f t="shared" si="0"/>
        <v>2.4637152550771113E-4</v>
      </c>
      <c r="F50" s="15">
        <f t="shared" si="4"/>
        <v>13605</v>
      </c>
      <c r="G50" s="38">
        <f t="shared" si="1"/>
        <v>6.2418707719411734E-3</v>
      </c>
      <c r="H50" s="57">
        <v>17</v>
      </c>
      <c r="I50" s="14">
        <f t="shared" si="9"/>
        <v>1.8245433275377251E-4</v>
      </c>
      <c r="J50" s="65">
        <f t="shared" si="12"/>
        <v>1204</v>
      </c>
      <c r="K50" s="16">
        <f t="shared" si="10"/>
        <v>1.2922059802090711E-2</v>
      </c>
      <c r="L50" s="60">
        <v>28</v>
      </c>
      <c r="M50" s="8">
        <f t="shared" si="5"/>
        <v>6.5555654409320141E-5</v>
      </c>
      <c r="N50" s="68">
        <f t="shared" si="11"/>
        <v>608</v>
      </c>
      <c r="O50" s="37">
        <f t="shared" si="6"/>
        <v>1.4234942100309516E-3</v>
      </c>
      <c r="P50" s="58">
        <v>492</v>
      </c>
      <c r="Q50" s="8">
        <f t="shared" si="3"/>
        <v>2.9650289301247541E-4</v>
      </c>
      <c r="R50" s="65">
        <f t="shared" si="7"/>
        <v>11793</v>
      </c>
      <c r="S50" s="16">
        <f t="shared" si="8"/>
        <v>7.1070297099514691E-3</v>
      </c>
    </row>
    <row r="51" spans="2:19">
      <c r="B51" s="131">
        <v>45</v>
      </c>
      <c r="C51" s="310" t="s">
        <v>253</v>
      </c>
      <c r="D51" s="311">
        <f t="shared" si="2"/>
        <v>991</v>
      </c>
      <c r="E51" s="158">
        <f t="shared" si="0"/>
        <v>4.5466328077866248E-4</v>
      </c>
      <c r="F51" s="150">
        <f t="shared" si="4"/>
        <v>14596</v>
      </c>
      <c r="G51" s="159">
        <f t="shared" si="1"/>
        <v>6.696534052719836E-3</v>
      </c>
      <c r="H51" s="292">
        <v>26</v>
      </c>
      <c r="I51" s="158">
        <f t="shared" si="9"/>
        <v>2.7904780303518147E-4</v>
      </c>
      <c r="J51" s="312">
        <f t="shared" si="12"/>
        <v>1230</v>
      </c>
      <c r="K51" s="156">
        <f t="shared" si="10"/>
        <v>1.3201107605125894E-2</v>
      </c>
      <c r="L51" s="294">
        <v>36</v>
      </c>
      <c r="M51" s="145">
        <f t="shared" si="5"/>
        <v>8.4285841383411616E-5</v>
      </c>
      <c r="N51" s="312">
        <f t="shared" si="11"/>
        <v>644</v>
      </c>
      <c r="O51" s="159">
        <f t="shared" si="6"/>
        <v>1.5077800514143632E-3</v>
      </c>
      <c r="P51" s="293">
        <v>929</v>
      </c>
      <c r="Q51" s="145">
        <f t="shared" si="3"/>
        <v>5.5986013741583264E-4</v>
      </c>
      <c r="R51" s="312">
        <f t="shared" si="7"/>
        <v>12722</v>
      </c>
      <c r="S51" s="156">
        <f t="shared" si="8"/>
        <v>7.666889847367301E-3</v>
      </c>
    </row>
    <row r="52" spans="2:19">
      <c r="B52" s="131">
        <v>46</v>
      </c>
      <c r="C52" s="67" t="s">
        <v>254</v>
      </c>
      <c r="D52" s="7">
        <f t="shared" si="2"/>
        <v>887</v>
      </c>
      <c r="E52" s="14">
        <f t="shared" si="0"/>
        <v>4.0694886987958993E-4</v>
      </c>
      <c r="F52" s="15">
        <f t="shared" si="4"/>
        <v>15483</v>
      </c>
      <c r="G52" s="38">
        <f t="shared" si="1"/>
        <v>7.103482922599426E-3</v>
      </c>
      <c r="H52" s="58">
        <v>29</v>
      </c>
      <c r="I52" s="14">
        <f t="shared" si="9"/>
        <v>3.1124562646231782E-4</v>
      </c>
      <c r="J52" s="65">
        <f t="shared" si="12"/>
        <v>1259</v>
      </c>
      <c r="K52" s="16">
        <f t="shared" si="10"/>
        <v>1.3512353231588212E-2</v>
      </c>
      <c r="L52" s="60">
        <v>72</v>
      </c>
      <c r="M52" s="8">
        <f t="shared" si="5"/>
        <v>1.6857168276682323E-4</v>
      </c>
      <c r="N52" s="65">
        <f t="shared" si="11"/>
        <v>716</v>
      </c>
      <c r="O52" s="38">
        <f t="shared" si="6"/>
        <v>1.6763517341811865E-3</v>
      </c>
      <c r="P52" s="58">
        <v>786</v>
      </c>
      <c r="Q52" s="8">
        <f t="shared" si="3"/>
        <v>4.7368145103212538E-4</v>
      </c>
      <c r="R52" s="65">
        <f t="shared" si="7"/>
        <v>13508</v>
      </c>
      <c r="S52" s="16">
        <f t="shared" si="8"/>
        <v>8.1405712983994259E-3</v>
      </c>
    </row>
    <row r="53" spans="2:19">
      <c r="B53" s="131">
        <v>47</v>
      </c>
      <c r="C53" s="310" t="s">
        <v>255</v>
      </c>
      <c r="D53" s="311">
        <f t="shared" si="2"/>
        <v>658</v>
      </c>
      <c r="E53" s="158">
        <f t="shared" si="0"/>
        <v>3.0188540741913212E-4</v>
      </c>
      <c r="F53" s="150">
        <f t="shared" si="4"/>
        <v>16141</v>
      </c>
      <c r="G53" s="159">
        <f t="shared" si="1"/>
        <v>7.4053683300185583E-3</v>
      </c>
      <c r="H53" s="293">
        <v>45</v>
      </c>
      <c r="I53" s="158">
        <f t="shared" si="9"/>
        <v>4.829673514070449E-4</v>
      </c>
      <c r="J53" s="312">
        <f t="shared" si="12"/>
        <v>1304</v>
      </c>
      <c r="K53" s="156">
        <f t="shared" si="10"/>
        <v>1.3995320582995257E-2</v>
      </c>
      <c r="L53" s="313">
        <v>30</v>
      </c>
      <c r="M53" s="145">
        <f t="shared" si="5"/>
        <v>7.0238201152843013E-5</v>
      </c>
      <c r="N53" s="312">
        <f t="shared" si="11"/>
        <v>746</v>
      </c>
      <c r="O53" s="159">
        <f t="shared" si="6"/>
        <v>1.7465899353340294E-3</v>
      </c>
      <c r="P53" s="293">
        <v>583</v>
      </c>
      <c r="Q53" s="145">
        <f t="shared" si="3"/>
        <v>3.513438752566528E-4</v>
      </c>
      <c r="R53" s="312">
        <f t="shared" si="7"/>
        <v>14091</v>
      </c>
      <c r="S53" s="156">
        <f t="shared" si="8"/>
        <v>8.49191517365608E-3</v>
      </c>
    </row>
    <row r="54" spans="2:19">
      <c r="B54" s="131">
        <v>48</v>
      </c>
      <c r="C54" s="67" t="s">
        <v>256</v>
      </c>
      <c r="D54" s="7">
        <f t="shared" si="2"/>
        <v>525</v>
      </c>
      <c r="E54" s="14">
        <f t="shared" si="0"/>
        <v>2.4086601655781817E-4</v>
      </c>
      <c r="F54" s="15">
        <f t="shared" si="4"/>
        <v>16666</v>
      </c>
      <c r="G54" s="38">
        <f t="shared" si="1"/>
        <v>7.6462343465763761E-3</v>
      </c>
      <c r="H54" s="58">
        <v>27</v>
      </c>
      <c r="I54" s="14">
        <f t="shared" si="9"/>
        <v>2.8978041084422692E-4</v>
      </c>
      <c r="J54" s="65">
        <f t="shared" si="12"/>
        <v>1331</v>
      </c>
      <c r="K54" s="16">
        <f t="shared" si="10"/>
        <v>1.4285100993839483E-2</v>
      </c>
      <c r="L54" s="66">
        <v>32</v>
      </c>
      <c r="M54" s="8">
        <f t="shared" si="5"/>
        <v>7.4920747896365872E-5</v>
      </c>
      <c r="N54" s="65">
        <f t="shared" si="11"/>
        <v>778</v>
      </c>
      <c r="O54" s="38">
        <f t="shared" si="6"/>
        <v>1.8215106832303954E-3</v>
      </c>
      <c r="P54" s="58">
        <v>466</v>
      </c>
      <c r="Q54" s="8">
        <f t="shared" si="3"/>
        <v>2.8083404094271047E-4</v>
      </c>
      <c r="R54" s="65">
        <f t="shared" si="7"/>
        <v>14557</v>
      </c>
      <c r="S54" s="16">
        <f t="shared" si="8"/>
        <v>8.77274921459879E-3</v>
      </c>
    </row>
    <row r="55" spans="2:19">
      <c r="B55" s="131">
        <v>49</v>
      </c>
      <c r="C55" s="310" t="s">
        <v>257</v>
      </c>
      <c r="D55" s="311">
        <f t="shared" si="2"/>
        <v>1457</v>
      </c>
      <c r="E55" s="158">
        <f t="shared" si="0"/>
        <v>6.6846054499950685E-4</v>
      </c>
      <c r="F55" s="150">
        <f t="shared" si="4"/>
        <v>18123</v>
      </c>
      <c r="G55" s="159">
        <f t="shared" si="1"/>
        <v>8.3146948915758835E-3</v>
      </c>
      <c r="H55" s="293">
        <v>253</v>
      </c>
      <c r="I55" s="158">
        <f t="shared" si="9"/>
        <v>2.7153497756884967E-3</v>
      </c>
      <c r="J55" s="312">
        <f t="shared" si="12"/>
        <v>1584</v>
      </c>
      <c r="K55" s="156">
        <f t="shared" si="10"/>
        <v>1.700045076952798E-2</v>
      </c>
      <c r="L55" s="294">
        <v>56</v>
      </c>
      <c r="M55" s="145">
        <f t="shared" si="5"/>
        <v>1.3111130881864028E-4</v>
      </c>
      <c r="N55" s="312">
        <f t="shared" si="11"/>
        <v>834</v>
      </c>
      <c r="O55" s="159">
        <f t="shared" si="6"/>
        <v>1.9526219920490357E-3</v>
      </c>
      <c r="P55" s="293">
        <v>1148</v>
      </c>
      <c r="Q55" s="145">
        <f t="shared" si="3"/>
        <v>6.9184008369577599E-4</v>
      </c>
      <c r="R55" s="312">
        <f t="shared" si="7"/>
        <v>15705</v>
      </c>
      <c r="S55" s="156">
        <f t="shared" si="8"/>
        <v>9.4645892982945668E-3</v>
      </c>
    </row>
    <row r="56" spans="2:19">
      <c r="B56" s="131">
        <v>50</v>
      </c>
      <c r="C56" s="67" t="s">
        <v>258</v>
      </c>
      <c r="D56" s="7">
        <f t="shared" si="2"/>
        <v>1183</v>
      </c>
      <c r="E56" s="14">
        <f t="shared" si="0"/>
        <v>5.4275142397695029E-4</v>
      </c>
      <c r="F56" s="15">
        <f t="shared" si="4"/>
        <v>19306</v>
      </c>
      <c r="G56" s="38">
        <f t="shared" si="1"/>
        <v>8.8574463155528336E-3</v>
      </c>
      <c r="H56" s="58">
        <v>55</v>
      </c>
      <c r="I56" s="14">
        <f t="shared" si="9"/>
        <v>5.9029342949749929E-4</v>
      </c>
      <c r="J56" s="65">
        <f t="shared" si="12"/>
        <v>1639</v>
      </c>
      <c r="K56" s="16">
        <f t="shared" si="10"/>
        <v>1.7590744199025479E-2</v>
      </c>
      <c r="L56" s="60">
        <v>55</v>
      </c>
      <c r="M56" s="8">
        <f t="shared" si="5"/>
        <v>1.2877003544687886E-4</v>
      </c>
      <c r="N56" s="65">
        <f t="shared" si="11"/>
        <v>889</v>
      </c>
      <c r="O56" s="38">
        <f t="shared" si="6"/>
        <v>2.0813920274959145E-3</v>
      </c>
      <c r="P56" s="58">
        <v>1073</v>
      </c>
      <c r="Q56" s="8">
        <f t="shared" si="3"/>
        <v>6.4664147195606938E-4</v>
      </c>
      <c r="R56" s="65">
        <f t="shared" si="7"/>
        <v>16778</v>
      </c>
      <c r="S56" s="16">
        <f t="shared" si="8"/>
        <v>1.0111230770250635E-2</v>
      </c>
    </row>
    <row r="57" spans="2:19">
      <c r="B57" s="131">
        <v>51</v>
      </c>
      <c r="C57" s="310" t="s">
        <v>259</v>
      </c>
      <c r="D57" s="311">
        <f t="shared" si="2"/>
        <v>1132</v>
      </c>
      <c r="E57" s="158">
        <f t="shared" si="0"/>
        <v>5.1935301093990508E-4</v>
      </c>
      <c r="F57" s="150">
        <f t="shared" si="4"/>
        <v>20438</v>
      </c>
      <c r="G57" s="159">
        <f t="shared" si="1"/>
        <v>9.376799326492739E-3</v>
      </c>
      <c r="H57" s="293">
        <v>97</v>
      </c>
      <c r="I57" s="158">
        <f t="shared" si="9"/>
        <v>1.0410629574774078E-3</v>
      </c>
      <c r="J57" s="312">
        <f t="shared" si="12"/>
        <v>1736</v>
      </c>
      <c r="K57" s="156">
        <f t="shared" si="10"/>
        <v>1.8631807156502887E-2</v>
      </c>
      <c r="L57" s="313">
        <v>76</v>
      </c>
      <c r="M57" s="145">
        <f t="shared" si="5"/>
        <v>1.7793677625386895E-4</v>
      </c>
      <c r="N57" s="312">
        <f t="shared" si="11"/>
        <v>965</v>
      </c>
      <c r="O57" s="159">
        <f t="shared" si="6"/>
        <v>2.2593288037497834E-3</v>
      </c>
      <c r="P57" s="293">
        <v>959</v>
      </c>
      <c r="Q57" s="145">
        <f t="shared" si="3"/>
        <v>5.7793958211171525E-4</v>
      </c>
      <c r="R57" s="312">
        <f t="shared" si="7"/>
        <v>17737</v>
      </c>
      <c r="S57" s="156">
        <f t="shared" si="8"/>
        <v>1.0689170352362351E-2</v>
      </c>
    </row>
    <row r="58" spans="2:19">
      <c r="B58" s="131">
        <v>52</v>
      </c>
      <c r="C58" s="67" t="s">
        <v>9</v>
      </c>
      <c r="D58" s="7">
        <f t="shared" si="2"/>
        <v>5765</v>
      </c>
      <c r="E58" s="14">
        <f t="shared" si="0"/>
        <v>2.6449382580110889E-3</v>
      </c>
      <c r="F58" s="15">
        <f t="shared" si="4"/>
        <v>26203</v>
      </c>
      <c r="G58" s="38">
        <f t="shared" si="1"/>
        <v>1.2021737584503827E-2</v>
      </c>
      <c r="H58" s="58">
        <v>400</v>
      </c>
      <c r="I58" s="14">
        <f t="shared" si="9"/>
        <v>4.2930431236181763E-3</v>
      </c>
      <c r="J58" s="65">
        <f t="shared" si="12"/>
        <v>2136</v>
      </c>
      <c r="K58" s="16">
        <f t="shared" si="10"/>
        <v>2.2924850280121065E-2</v>
      </c>
      <c r="L58" s="60">
        <v>329</v>
      </c>
      <c r="M58" s="8">
        <f t="shared" si="5"/>
        <v>7.7027893930951168E-4</v>
      </c>
      <c r="N58" s="65">
        <f t="shared" si="11"/>
        <v>1294</v>
      </c>
      <c r="O58" s="38">
        <f t="shared" si="6"/>
        <v>3.0296077430592952E-3</v>
      </c>
      <c r="P58" s="58">
        <v>5036</v>
      </c>
      <c r="Q58" s="8">
        <f t="shared" si="3"/>
        <v>3.0349361162821673E-3</v>
      </c>
      <c r="R58" s="65">
        <f t="shared" si="7"/>
        <v>22773</v>
      </c>
      <c r="S58" s="16">
        <f t="shared" si="8"/>
        <v>1.3724106468644517E-2</v>
      </c>
    </row>
    <row r="59" spans="2:19">
      <c r="B59" s="131">
        <v>53</v>
      </c>
      <c r="C59" s="310" t="s">
        <v>10</v>
      </c>
      <c r="D59" s="311">
        <f t="shared" si="2"/>
        <v>5066</v>
      </c>
      <c r="E59" s="158">
        <f t="shared" si="0"/>
        <v>2.3242423616798226E-3</v>
      </c>
      <c r="F59" s="150">
        <f t="shared" si="4"/>
        <v>31269</v>
      </c>
      <c r="G59" s="159">
        <f t="shared" si="1"/>
        <v>1.4345979946183651E-2</v>
      </c>
      <c r="H59" s="293">
        <v>189</v>
      </c>
      <c r="I59" s="158">
        <f t="shared" si="9"/>
        <v>2.0284628759095883E-3</v>
      </c>
      <c r="J59" s="312">
        <f t="shared" si="12"/>
        <v>2325</v>
      </c>
      <c r="K59" s="156">
        <f t="shared" si="10"/>
        <v>2.4953313156030651E-2</v>
      </c>
      <c r="L59" s="313">
        <v>395</v>
      </c>
      <c r="M59" s="145">
        <f t="shared" si="5"/>
        <v>9.2480298184576632E-4</v>
      </c>
      <c r="N59" s="312">
        <f t="shared" si="11"/>
        <v>1689</v>
      </c>
      <c r="O59" s="159">
        <f t="shared" si="6"/>
        <v>3.9544107249050615E-3</v>
      </c>
      <c r="P59" s="293">
        <v>4482</v>
      </c>
      <c r="Q59" s="145">
        <f t="shared" si="3"/>
        <v>2.7010690375648674E-3</v>
      </c>
      <c r="R59" s="312">
        <f t="shared" si="7"/>
        <v>27255</v>
      </c>
      <c r="S59" s="156">
        <f t="shared" si="8"/>
        <v>1.6425175506209384E-2</v>
      </c>
    </row>
    <row r="60" spans="2:19">
      <c r="B60" s="131">
        <v>54</v>
      </c>
      <c r="C60" s="67" t="s">
        <v>11</v>
      </c>
      <c r="D60" s="7">
        <f t="shared" si="2"/>
        <v>3008</v>
      </c>
      <c r="E60" s="14">
        <f t="shared" si="0"/>
        <v>1.3800475767731754E-3</v>
      </c>
      <c r="F60" s="15">
        <f t="shared" si="4"/>
        <v>34277</v>
      </c>
      <c r="G60" s="38">
        <f t="shared" si="1"/>
        <v>1.5726027522956824E-2</v>
      </c>
      <c r="H60" s="58">
        <v>93</v>
      </c>
      <c r="I60" s="14">
        <f t="shared" si="9"/>
        <v>9.9813252624122604E-4</v>
      </c>
      <c r="J60" s="65">
        <f t="shared" si="12"/>
        <v>2418</v>
      </c>
      <c r="K60" s="16">
        <f t="shared" si="10"/>
        <v>2.5951445682271878E-2</v>
      </c>
      <c r="L60" s="60">
        <v>182</v>
      </c>
      <c r="M60" s="8">
        <f t="shared" si="5"/>
        <v>4.261117536605809E-4</v>
      </c>
      <c r="N60" s="65">
        <f t="shared" si="11"/>
        <v>1871</v>
      </c>
      <c r="O60" s="38">
        <f t="shared" si="6"/>
        <v>4.3805224785656424E-3</v>
      </c>
      <c r="P60" s="58">
        <v>2733</v>
      </c>
      <c r="Q60" s="8">
        <f t="shared" si="3"/>
        <v>1.6470374117949092E-3</v>
      </c>
      <c r="R60" s="65">
        <f t="shared" si="7"/>
        <v>29988</v>
      </c>
      <c r="S60" s="16">
        <f t="shared" si="8"/>
        <v>1.8072212918004295E-2</v>
      </c>
    </row>
    <row r="61" spans="2:19">
      <c r="B61" s="131">
        <v>55</v>
      </c>
      <c r="C61" s="310" t="s">
        <v>12</v>
      </c>
      <c r="D61" s="311">
        <f t="shared" si="2"/>
        <v>1487</v>
      </c>
      <c r="E61" s="158">
        <f t="shared" si="0"/>
        <v>6.8222431737423924E-4</v>
      </c>
      <c r="F61" s="150">
        <f t="shared" si="4"/>
        <v>35764</v>
      </c>
      <c r="G61" s="159">
        <f t="shared" si="1"/>
        <v>1.6408251840331064E-2</v>
      </c>
      <c r="H61" s="293">
        <v>84</v>
      </c>
      <c r="I61" s="158">
        <f t="shared" si="9"/>
        <v>9.015390559598171E-4</v>
      </c>
      <c r="J61" s="312">
        <f t="shared" si="12"/>
        <v>2502</v>
      </c>
      <c r="K61" s="156">
        <f t="shared" si="10"/>
        <v>2.6852984738231694E-2</v>
      </c>
      <c r="L61" s="294">
        <v>125</v>
      </c>
      <c r="M61" s="145">
        <f t="shared" si="5"/>
        <v>2.9265917147017922E-4</v>
      </c>
      <c r="N61" s="312">
        <f t="shared" si="11"/>
        <v>1996</v>
      </c>
      <c r="O61" s="159">
        <f t="shared" si="6"/>
        <v>4.6731816500358214E-3</v>
      </c>
      <c r="P61" s="293">
        <v>1278</v>
      </c>
      <c r="Q61" s="145">
        <f t="shared" si="3"/>
        <v>7.7018434404460079E-4</v>
      </c>
      <c r="R61" s="312">
        <f t="shared" si="7"/>
        <v>31266</v>
      </c>
      <c r="S61" s="156">
        <f t="shared" si="8"/>
        <v>1.8842397262048897E-2</v>
      </c>
    </row>
    <row r="62" spans="2:19">
      <c r="B62" s="131">
        <v>56</v>
      </c>
      <c r="C62" s="52" t="s">
        <v>13</v>
      </c>
      <c r="D62" s="7">
        <f t="shared" si="2"/>
        <v>2813</v>
      </c>
      <c r="E62" s="14">
        <f t="shared" si="0"/>
        <v>1.2905830563374142E-3</v>
      </c>
      <c r="F62" s="15">
        <f t="shared" si="4"/>
        <v>38577</v>
      </c>
      <c r="G62" s="38">
        <f t="shared" si="1"/>
        <v>1.7698834896668479E-2</v>
      </c>
      <c r="H62" s="58">
        <v>104</v>
      </c>
      <c r="I62" s="14">
        <f t="shared" si="9"/>
        <v>1.1161912121407259E-3</v>
      </c>
      <c r="J62" s="65">
        <f t="shared" si="12"/>
        <v>2606</v>
      </c>
      <c r="K62" s="16">
        <f t="shared" si="10"/>
        <v>2.7969175950372422E-2</v>
      </c>
      <c r="L62" s="60">
        <v>157</v>
      </c>
      <c r="M62" s="8">
        <f t="shared" si="5"/>
        <v>3.6757991936654506E-4</v>
      </c>
      <c r="N62" s="65">
        <f t="shared" si="11"/>
        <v>2153</v>
      </c>
      <c r="O62" s="38">
        <f t="shared" si="6"/>
        <v>5.0407615694023668E-3</v>
      </c>
      <c r="P62" s="58">
        <v>2552</v>
      </c>
      <c r="Q62" s="8">
        <f t="shared" si="3"/>
        <v>1.5379580954630839E-3</v>
      </c>
      <c r="R62" s="65">
        <f t="shared" si="7"/>
        <v>33818</v>
      </c>
      <c r="S62" s="16">
        <f t="shared" si="8"/>
        <v>2.0380355357511978E-2</v>
      </c>
    </row>
    <row r="63" spans="2:19">
      <c r="B63" s="131">
        <v>57</v>
      </c>
      <c r="C63" s="325" t="s">
        <v>14</v>
      </c>
      <c r="D63" s="311">
        <f t="shared" si="2"/>
        <v>4947</v>
      </c>
      <c r="E63" s="145">
        <f t="shared" si="0"/>
        <v>2.2696460645933838E-3</v>
      </c>
      <c r="F63" s="138">
        <f t="shared" si="4"/>
        <v>43524</v>
      </c>
      <c r="G63" s="146">
        <f t="shared" si="1"/>
        <v>1.9968480961261862E-2</v>
      </c>
      <c r="H63" s="316">
        <v>224</v>
      </c>
      <c r="I63" s="145">
        <f t="shared" si="9"/>
        <v>2.4041041492261789E-3</v>
      </c>
      <c r="J63" s="138">
        <f t="shared" si="12"/>
        <v>2830</v>
      </c>
      <c r="K63" s="144">
        <f t="shared" si="10"/>
        <v>3.0373280099598599E-2</v>
      </c>
      <c r="L63" s="326">
        <v>572</v>
      </c>
      <c r="M63" s="145">
        <f t="shared" si="5"/>
        <v>1.3392083686475399E-3</v>
      </c>
      <c r="N63" s="319">
        <f t="shared" si="11"/>
        <v>2725</v>
      </c>
      <c r="O63" s="146">
        <f t="shared" si="6"/>
        <v>6.3799699380499069E-3</v>
      </c>
      <c r="P63" s="316">
        <v>4151</v>
      </c>
      <c r="Q63" s="145">
        <f t="shared" si="3"/>
        <v>2.5015924977536291E-3</v>
      </c>
      <c r="R63" s="319">
        <f t="shared" si="7"/>
        <v>37969</v>
      </c>
      <c r="S63" s="144">
        <f t="shared" si="8"/>
        <v>2.2881947855265608E-2</v>
      </c>
    </row>
    <row r="64" spans="2:19">
      <c r="B64" s="131">
        <v>58</v>
      </c>
      <c r="C64" s="67" t="s">
        <v>15</v>
      </c>
      <c r="D64" s="7">
        <f t="shared" si="2"/>
        <v>5342</v>
      </c>
      <c r="E64" s="14">
        <f t="shared" si="0"/>
        <v>2.4508690675273614E-3</v>
      </c>
      <c r="F64" s="15">
        <f t="shared" si="4"/>
        <v>48866</v>
      </c>
      <c r="G64" s="38">
        <f t="shared" si="1"/>
        <v>2.2419350028789226E-2</v>
      </c>
      <c r="H64" s="57">
        <v>374</v>
      </c>
      <c r="I64" s="14">
        <f t="shared" si="9"/>
        <v>4.0139953205829953E-3</v>
      </c>
      <c r="J64" s="65">
        <f t="shared" si="12"/>
        <v>3204</v>
      </c>
      <c r="K64" s="16">
        <f t="shared" si="10"/>
        <v>3.4387275420181593E-2</v>
      </c>
      <c r="L64" s="60">
        <v>508</v>
      </c>
      <c r="M64" s="8">
        <f t="shared" si="5"/>
        <v>1.1893668728548083E-3</v>
      </c>
      <c r="N64" s="68">
        <f t="shared" si="11"/>
        <v>3233</v>
      </c>
      <c r="O64" s="37">
        <f t="shared" si="6"/>
        <v>7.5693368109047152E-3</v>
      </c>
      <c r="P64" s="58">
        <v>4460</v>
      </c>
      <c r="Q64" s="8">
        <f t="shared" si="3"/>
        <v>2.6878107781212203E-3</v>
      </c>
      <c r="R64" s="65">
        <f t="shared" si="7"/>
        <v>42429</v>
      </c>
      <c r="S64" s="16">
        <f t="shared" si="8"/>
        <v>2.5569758633386827E-2</v>
      </c>
    </row>
    <row r="65" spans="2:19">
      <c r="B65" s="131">
        <v>59</v>
      </c>
      <c r="C65" s="310" t="s">
        <v>16</v>
      </c>
      <c r="D65" s="311">
        <f t="shared" si="2"/>
        <v>2601</v>
      </c>
      <c r="E65" s="158">
        <f t="shared" si="0"/>
        <v>1.1933190648893048E-3</v>
      </c>
      <c r="F65" s="150">
        <f t="shared" si="4"/>
        <v>51467</v>
      </c>
      <c r="G65" s="159">
        <f t="shared" si="1"/>
        <v>2.361266909367853E-2</v>
      </c>
      <c r="H65" s="292">
        <v>116</v>
      </c>
      <c r="I65" s="158">
        <f t="shared" si="9"/>
        <v>1.2449825058492713E-3</v>
      </c>
      <c r="J65" s="312">
        <f t="shared" si="12"/>
        <v>3320</v>
      </c>
      <c r="K65" s="156">
        <f t="shared" si="10"/>
        <v>3.5632257926030864E-2</v>
      </c>
      <c r="L65" s="294">
        <v>135</v>
      </c>
      <c r="M65" s="145">
        <f t="shared" si="5"/>
        <v>3.1607190518779355E-4</v>
      </c>
      <c r="N65" s="312">
        <f t="shared" si="11"/>
        <v>3368</v>
      </c>
      <c r="O65" s="159">
        <f t="shared" si="6"/>
        <v>7.8854087160925082E-3</v>
      </c>
      <c r="P65" s="293">
        <v>2350</v>
      </c>
      <c r="Q65" s="145">
        <f t="shared" si="3"/>
        <v>1.4162231678441408E-3</v>
      </c>
      <c r="R65" s="312">
        <f t="shared" si="7"/>
        <v>44779</v>
      </c>
      <c r="S65" s="156">
        <f t="shared" si="8"/>
        <v>2.698598180123097E-2</v>
      </c>
    </row>
    <row r="66" spans="2:19">
      <c r="B66" s="131">
        <v>60</v>
      </c>
      <c r="C66" s="67" t="s">
        <v>17</v>
      </c>
      <c r="D66" s="7">
        <f t="shared" si="2"/>
        <v>5004</v>
      </c>
      <c r="E66" s="14">
        <f t="shared" si="0"/>
        <v>2.2957972321053753E-3</v>
      </c>
      <c r="F66" s="15">
        <f t="shared" si="4"/>
        <v>56471</v>
      </c>
      <c r="G66" s="38">
        <f t="shared" si="1"/>
        <v>2.5908466325783905E-2</v>
      </c>
      <c r="H66" s="58">
        <v>317</v>
      </c>
      <c r="I66" s="14">
        <f t="shared" si="9"/>
        <v>3.402236675467405E-3</v>
      </c>
      <c r="J66" s="65">
        <f t="shared" si="12"/>
        <v>3637</v>
      </c>
      <c r="K66" s="16">
        <f t="shared" si="10"/>
        <v>3.9034494601498271E-2</v>
      </c>
      <c r="L66" s="60">
        <v>379</v>
      </c>
      <c r="M66" s="8">
        <f t="shared" si="5"/>
        <v>8.8734260789758335E-4</v>
      </c>
      <c r="N66" s="65">
        <f t="shared" si="11"/>
        <v>3747</v>
      </c>
      <c r="O66" s="38">
        <f t="shared" si="6"/>
        <v>8.7727513239900922E-3</v>
      </c>
      <c r="P66" s="58">
        <v>4308</v>
      </c>
      <c r="Q66" s="8">
        <f t="shared" si="3"/>
        <v>2.5962082583287482E-3</v>
      </c>
      <c r="R66" s="65">
        <f t="shared" si="7"/>
        <v>49087</v>
      </c>
      <c r="S66" s="16">
        <f t="shared" si="8"/>
        <v>2.9582190059559716E-2</v>
      </c>
    </row>
    <row r="67" spans="2:19">
      <c r="B67" s="131">
        <v>61</v>
      </c>
      <c r="C67" s="310" t="s">
        <v>18</v>
      </c>
      <c r="D67" s="311">
        <f t="shared" si="2"/>
        <v>3952</v>
      </c>
      <c r="E67" s="158">
        <f t="shared" si="0"/>
        <v>1.813147614164757E-3</v>
      </c>
      <c r="F67" s="150">
        <f t="shared" si="4"/>
        <v>60423</v>
      </c>
      <c r="G67" s="159">
        <f t="shared" si="1"/>
        <v>2.772161393994866E-2</v>
      </c>
      <c r="H67" s="293">
        <v>143</v>
      </c>
      <c r="I67" s="158">
        <f t="shared" si="9"/>
        <v>1.5347629166934981E-3</v>
      </c>
      <c r="J67" s="312">
        <f t="shared" si="12"/>
        <v>3780</v>
      </c>
      <c r="K67" s="156">
        <f t="shared" si="10"/>
        <v>4.0569257518191772E-2</v>
      </c>
      <c r="L67" s="313">
        <v>282</v>
      </c>
      <c r="M67" s="145">
        <f t="shared" si="5"/>
        <v>6.6023909083672428E-4</v>
      </c>
      <c r="N67" s="312">
        <f t="shared" si="11"/>
        <v>4029</v>
      </c>
      <c r="O67" s="159">
        <f t="shared" si="6"/>
        <v>9.4329904148268157E-3</v>
      </c>
      <c r="P67" s="293">
        <v>3527</v>
      </c>
      <c r="Q67" s="145">
        <f t="shared" si="3"/>
        <v>2.1255400480792697E-3</v>
      </c>
      <c r="R67" s="312">
        <f t="shared" si="7"/>
        <v>52614</v>
      </c>
      <c r="S67" s="156">
        <f t="shared" si="8"/>
        <v>3.1707730107638984E-2</v>
      </c>
    </row>
    <row r="68" spans="2:19">
      <c r="B68" s="131">
        <v>62</v>
      </c>
      <c r="C68" s="67" t="s">
        <v>19</v>
      </c>
      <c r="D68" s="7">
        <f t="shared" si="2"/>
        <v>14011</v>
      </c>
      <c r="E68" s="14">
        <f t="shared" si="0"/>
        <v>6.4281404914125527E-3</v>
      </c>
      <c r="F68" s="15">
        <f t="shared" si="4"/>
        <v>74434</v>
      </c>
      <c r="G68" s="38">
        <f t="shared" si="1"/>
        <v>3.4149754431361215E-2</v>
      </c>
      <c r="H68" s="58">
        <v>566</v>
      </c>
      <c r="I68" s="14">
        <f t="shared" si="9"/>
        <v>6.0746560199197198E-3</v>
      </c>
      <c r="J68" s="65">
        <f t="shared" si="12"/>
        <v>4346</v>
      </c>
      <c r="K68" s="16">
        <f t="shared" si="10"/>
        <v>4.6643913538111488E-2</v>
      </c>
      <c r="L68" s="66">
        <v>871</v>
      </c>
      <c r="M68" s="8">
        <f t="shared" si="5"/>
        <v>2.0392491068042086E-3</v>
      </c>
      <c r="N68" s="65">
        <f t="shared" si="11"/>
        <v>4900</v>
      </c>
      <c r="O68" s="38">
        <f t="shared" si="6"/>
        <v>1.1472239521631025E-2</v>
      </c>
      <c r="P68" s="58">
        <v>12574</v>
      </c>
      <c r="Q68" s="8">
        <f t="shared" si="3"/>
        <v>7.5776979202009471E-3</v>
      </c>
      <c r="R68" s="65">
        <f t="shared" si="7"/>
        <v>65188</v>
      </c>
      <c r="S68" s="16">
        <f t="shared" si="8"/>
        <v>3.9285428027839936E-2</v>
      </c>
    </row>
    <row r="69" spans="2:19">
      <c r="B69" s="131">
        <v>63</v>
      </c>
      <c r="C69" s="310" t="s">
        <v>20</v>
      </c>
      <c r="D69" s="311">
        <f t="shared" si="2"/>
        <v>7518</v>
      </c>
      <c r="E69" s="158">
        <f t="shared" si="0"/>
        <v>3.4492013571079563E-3</v>
      </c>
      <c r="F69" s="150">
        <f t="shared" si="4"/>
        <v>81952</v>
      </c>
      <c r="G69" s="159">
        <f t="shared" si="1"/>
        <v>3.7598955788469168E-2</v>
      </c>
      <c r="H69" s="293">
        <v>427</v>
      </c>
      <c r="I69" s="158">
        <f t="shared" si="9"/>
        <v>4.5828235344624038E-3</v>
      </c>
      <c r="J69" s="312">
        <f t="shared" si="12"/>
        <v>4773</v>
      </c>
      <c r="K69" s="156">
        <f t="shared" si="10"/>
        <v>5.1226737072573893E-2</v>
      </c>
      <c r="L69" s="294">
        <v>767</v>
      </c>
      <c r="M69" s="145">
        <f t="shared" si="5"/>
        <v>1.7957566761410196E-3</v>
      </c>
      <c r="N69" s="312">
        <f t="shared" si="11"/>
        <v>5667</v>
      </c>
      <c r="O69" s="159">
        <f t="shared" si="6"/>
        <v>1.3267996197772044E-2</v>
      </c>
      <c r="P69" s="293">
        <v>6324</v>
      </c>
      <c r="Q69" s="145">
        <f t="shared" si="3"/>
        <v>3.8111469418920622E-3</v>
      </c>
      <c r="R69" s="312">
        <f t="shared" si="7"/>
        <v>71512</v>
      </c>
      <c r="S69" s="156">
        <f t="shared" si="8"/>
        <v>4.3096574969731995E-2</v>
      </c>
    </row>
    <row r="70" spans="2:19">
      <c r="B70" s="131">
        <v>64</v>
      </c>
      <c r="C70" s="67" t="s">
        <v>21</v>
      </c>
      <c r="D70" s="7">
        <f t="shared" si="2"/>
        <v>6862</v>
      </c>
      <c r="E70" s="14">
        <f t="shared" si="0"/>
        <v>3.1482335345138063E-3</v>
      </c>
      <c r="F70" s="15">
        <f t="shared" si="4"/>
        <v>88814</v>
      </c>
      <c r="G70" s="38">
        <f t="shared" si="1"/>
        <v>4.0747189322982977E-2</v>
      </c>
      <c r="H70" s="58">
        <v>509</v>
      </c>
      <c r="I70" s="14">
        <f t="shared" si="9"/>
        <v>5.46289737480413E-3</v>
      </c>
      <c r="J70" s="65">
        <f t="shared" si="12"/>
        <v>5282</v>
      </c>
      <c r="K70" s="16">
        <f t="shared" si="10"/>
        <v>5.6689634447378026E-2</v>
      </c>
      <c r="L70" s="60">
        <v>727</v>
      </c>
      <c r="M70" s="8">
        <f t="shared" si="5"/>
        <v>1.7021057412705623E-3</v>
      </c>
      <c r="N70" s="65">
        <f t="shared" si="11"/>
        <v>6394</v>
      </c>
      <c r="O70" s="38">
        <f t="shared" si="6"/>
        <v>1.4970101939042607E-2</v>
      </c>
      <c r="P70" s="58">
        <v>5626</v>
      </c>
      <c r="Q70" s="8">
        <f t="shared" si="3"/>
        <v>3.3904985286345259E-3</v>
      </c>
      <c r="R70" s="65">
        <f t="shared" si="7"/>
        <v>77138</v>
      </c>
      <c r="S70" s="16">
        <f t="shared" si="8"/>
        <v>4.6487073498366525E-2</v>
      </c>
    </row>
    <row r="71" spans="2:19">
      <c r="B71" s="131">
        <v>65</v>
      </c>
      <c r="C71" s="310" t="s">
        <v>22</v>
      </c>
      <c r="D71" s="311">
        <f t="shared" si="2"/>
        <v>6164</v>
      </c>
      <c r="E71" s="158">
        <f t="shared" ref="E71:E130" si="13">D71/$D$131</f>
        <v>2.8279964305950307E-3</v>
      </c>
      <c r="F71" s="150">
        <f t="shared" si="4"/>
        <v>94978</v>
      </c>
      <c r="G71" s="159">
        <f t="shared" ref="G71:G130" si="14">F71/$D$131</f>
        <v>4.3575185753578008E-2</v>
      </c>
      <c r="H71" s="293">
        <v>202</v>
      </c>
      <c r="I71" s="158">
        <f t="shared" si="9"/>
        <v>2.1679867774271793E-3</v>
      </c>
      <c r="J71" s="312">
        <f t="shared" si="12"/>
        <v>5484</v>
      </c>
      <c r="K71" s="156">
        <f t="shared" si="10"/>
        <v>5.8857621224805201E-2</v>
      </c>
      <c r="L71" s="313">
        <v>519</v>
      </c>
      <c r="M71" s="145">
        <f t="shared" si="5"/>
        <v>1.215120879944184E-3</v>
      </c>
      <c r="N71" s="312">
        <f t="shared" si="11"/>
        <v>6913</v>
      </c>
      <c r="O71" s="159">
        <f t="shared" si="6"/>
        <v>1.6185222818986791E-2</v>
      </c>
      <c r="P71" s="293">
        <v>5443</v>
      </c>
      <c r="Q71" s="145">
        <f t="shared" si="3"/>
        <v>3.2802139159896415E-3</v>
      </c>
      <c r="R71" s="312">
        <f t="shared" si="7"/>
        <v>82581</v>
      </c>
      <c r="S71" s="156">
        <f t="shared" si="8"/>
        <v>4.9767287414356161E-2</v>
      </c>
    </row>
    <row r="72" spans="2:19">
      <c r="B72" s="131">
        <v>66</v>
      </c>
      <c r="C72" s="67" t="s">
        <v>23</v>
      </c>
      <c r="D72" s="7">
        <f t="shared" ref="D72:D130" si="15">H72+L72+P72</f>
        <v>7962</v>
      </c>
      <c r="E72" s="14">
        <f t="shared" si="13"/>
        <v>3.6529051882539967E-3</v>
      </c>
      <c r="F72" s="15">
        <f t="shared" si="4"/>
        <v>102940</v>
      </c>
      <c r="G72" s="38">
        <f t="shared" si="14"/>
        <v>4.7228090941832002E-2</v>
      </c>
      <c r="H72" s="58">
        <v>389</v>
      </c>
      <c r="I72" s="14">
        <f t="shared" si="9"/>
        <v>4.1749844377186769E-3</v>
      </c>
      <c r="J72" s="65">
        <f t="shared" si="12"/>
        <v>5873</v>
      </c>
      <c r="K72" s="16">
        <f t="shared" si="10"/>
        <v>6.3032605662523875E-2</v>
      </c>
      <c r="L72" s="60">
        <v>719</v>
      </c>
      <c r="M72" s="8">
        <f t="shared" si="5"/>
        <v>1.6833755542964707E-3</v>
      </c>
      <c r="N72" s="65">
        <f t="shared" si="11"/>
        <v>7632</v>
      </c>
      <c r="O72" s="38">
        <f t="shared" si="6"/>
        <v>1.7868598373283261E-2</v>
      </c>
      <c r="P72" s="58">
        <v>6854</v>
      </c>
      <c r="Q72" s="8">
        <f t="shared" ref="Q72:Q130" si="16">P72/$P$131</f>
        <v>4.1305504648526557E-3</v>
      </c>
      <c r="R72" s="65">
        <f t="shared" si="7"/>
        <v>89435</v>
      </c>
      <c r="S72" s="16">
        <f t="shared" si="8"/>
        <v>5.3897837879208821E-2</v>
      </c>
    </row>
    <row r="73" spans="2:19">
      <c r="B73" s="131">
        <v>67</v>
      </c>
      <c r="C73" s="310" t="s">
        <v>24</v>
      </c>
      <c r="D73" s="311">
        <f t="shared" si="15"/>
        <v>11000</v>
      </c>
      <c r="E73" s="158">
        <f t="shared" si="13"/>
        <v>5.0467165374019048E-3</v>
      </c>
      <c r="F73" s="150">
        <f t="shared" ref="F73:F130" si="17">F72+D73</f>
        <v>113940</v>
      </c>
      <c r="G73" s="159">
        <f t="shared" si="14"/>
        <v>5.2274807479233909E-2</v>
      </c>
      <c r="H73" s="293">
        <v>1035</v>
      </c>
      <c r="I73" s="158">
        <f t="shared" si="9"/>
        <v>1.1108249082362033E-2</v>
      </c>
      <c r="J73" s="312">
        <f t="shared" si="12"/>
        <v>6908</v>
      </c>
      <c r="K73" s="156">
        <f t="shared" si="10"/>
        <v>7.4140854744885909E-2</v>
      </c>
      <c r="L73" s="313">
        <v>853</v>
      </c>
      <c r="M73" s="145">
        <f t="shared" ref="M73:M126" si="18">L73/$L$131</f>
        <v>1.9971061861125028E-3</v>
      </c>
      <c r="N73" s="312">
        <f t="shared" si="11"/>
        <v>8485</v>
      </c>
      <c r="O73" s="159">
        <f t="shared" ref="O73:O126" si="19">N73/$L$131</f>
        <v>1.9865704559395764E-2</v>
      </c>
      <c r="P73" s="293">
        <v>9112</v>
      </c>
      <c r="Q73" s="145">
        <f t="shared" si="16"/>
        <v>5.4913300022960895E-3</v>
      </c>
      <c r="R73" s="312">
        <f t="shared" ref="R73:R130" si="20">R72+P73</f>
        <v>98547</v>
      </c>
      <c r="S73" s="156">
        <f t="shared" ref="S73:S130" si="21">R73/$P$131</f>
        <v>5.938916788150491E-2</v>
      </c>
    </row>
    <row r="74" spans="2:19">
      <c r="B74" s="131">
        <v>68</v>
      </c>
      <c r="C74" s="67" t="s">
        <v>25</v>
      </c>
      <c r="D74" s="7">
        <f t="shared" si="15"/>
        <v>9352</v>
      </c>
      <c r="E74" s="14">
        <f t="shared" si="13"/>
        <v>4.2906266416166006E-3</v>
      </c>
      <c r="F74" s="15">
        <f t="shared" si="17"/>
        <v>123292</v>
      </c>
      <c r="G74" s="38">
        <f t="shared" si="14"/>
        <v>5.6565434120850508E-2</v>
      </c>
      <c r="H74" s="58">
        <v>527</v>
      </c>
      <c r="I74" s="14">
        <f t="shared" ref="I74:I130" si="22">H74/$H$131</f>
        <v>5.6560843153669483E-3</v>
      </c>
      <c r="J74" s="65">
        <f t="shared" si="12"/>
        <v>7435</v>
      </c>
      <c r="K74" s="16">
        <f t="shared" ref="K74:K130" si="23">J74/$H$131</f>
        <v>7.9796939060252856E-2</v>
      </c>
      <c r="L74" s="60">
        <v>1224</v>
      </c>
      <c r="M74" s="8">
        <f t="shared" si="18"/>
        <v>2.8657186070359946E-3</v>
      </c>
      <c r="N74" s="65">
        <f t="shared" ref="N74:N123" si="24">N73+L74</f>
        <v>9709</v>
      </c>
      <c r="O74" s="38">
        <f t="shared" si="19"/>
        <v>2.2731423166431758E-2</v>
      </c>
      <c r="P74" s="58">
        <v>7601</v>
      </c>
      <c r="Q74" s="8">
        <f t="shared" si="16"/>
        <v>4.5807286377801334E-3</v>
      </c>
      <c r="R74" s="65">
        <f t="shared" si="20"/>
        <v>106148</v>
      </c>
      <c r="S74" s="16">
        <f t="shared" si="21"/>
        <v>6.3969896519285044E-2</v>
      </c>
    </row>
    <row r="75" spans="2:19">
      <c r="B75" s="131">
        <v>69</v>
      </c>
      <c r="C75" s="310" t="s">
        <v>26</v>
      </c>
      <c r="D75" s="311">
        <f t="shared" si="15"/>
        <v>10031</v>
      </c>
      <c r="E75" s="158">
        <f t="shared" si="13"/>
        <v>4.6021466896980457E-3</v>
      </c>
      <c r="F75" s="150">
        <f t="shared" si="17"/>
        <v>133323</v>
      </c>
      <c r="G75" s="159">
        <f t="shared" si="14"/>
        <v>6.1167580810548558E-2</v>
      </c>
      <c r="H75" s="293">
        <v>695</v>
      </c>
      <c r="I75" s="158">
        <f t="shared" si="22"/>
        <v>7.4591624272865821E-3</v>
      </c>
      <c r="J75" s="312">
        <f t="shared" ref="J75:J123" si="25">J74+H75</f>
        <v>8130</v>
      </c>
      <c r="K75" s="156">
        <f t="shared" si="23"/>
        <v>8.7256101487539442E-2</v>
      </c>
      <c r="L75" s="294">
        <v>706</v>
      </c>
      <c r="M75" s="145">
        <f t="shared" si="18"/>
        <v>1.6529390004635721E-3</v>
      </c>
      <c r="N75" s="312">
        <f t="shared" si="24"/>
        <v>10415</v>
      </c>
      <c r="O75" s="159">
        <f t="shared" si="19"/>
        <v>2.4384362166895331E-2</v>
      </c>
      <c r="P75" s="293">
        <v>8630</v>
      </c>
      <c r="Q75" s="145">
        <f t="shared" si="16"/>
        <v>5.2008535908489081E-3</v>
      </c>
      <c r="R75" s="312">
        <f t="shared" si="20"/>
        <v>114778</v>
      </c>
      <c r="S75" s="156">
        <f t="shared" si="21"/>
        <v>6.9170750110133947E-2</v>
      </c>
    </row>
    <row r="76" spans="2:19">
      <c r="B76" s="131">
        <v>70</v>
      </c>
      <c r="C76" s="52" t="s">
        <v>27</v>
      </c>
      <c r="D76" s="7">
        <f t="shared" si="15"/>
        <v>11282</v>
      </c>
      <c r="E76" s="14">
        <f t="shared" si="13"/>
        <v>5.1760959977243896E-3</v>
      </c>
      <c r="F76" s="15">
        <f t="shared" si="17"/>
        <v>144605</v>
      </c>
      <c r="G76" s="38">
        <f t="shared" si="14"/>
        <v>6.6343676808272939E-2</v>
      </c>
      <c r="H76" s="58">
        <v>613</v>
      </c>
      <c r="I76" s="14">
        <f t="shared" si="22"/>
        <v>6.5790885869448559E-3</v>
      </c>
      <c r="J76" s="65">
        <f t="shared" si="25"/>
        <v>8743</v>
      </c>
      <c r="K76" s="16">
        <f t="shared" si="23"/>
        <v>9.3835190074484293E-2</v>
      </c>
      <c r="L76" s="60">
        <v>734</v>
      </c>
      <c r="M76" s="8">
        <f t="shared" si="18"/>
        <v>1.7184946548728923E-3</v>
      </c>
      <c r="N76" s="65">
        <f t="shared" si="24"/>
        <v>11149</v>
      </c>
      <c r="O76" s="38">
        <f t="shared" si="19"/>
        <v>2.6102856821768224E-2</v>
      </c>
      <c r="P76" s="58">
        <v>9935</v>
      </c>
      <c r="Q76" s="8">
        <f t="shared" si="16"/>
        <v>5.9873094351198036E-3</v>
      </c>
      <c r="R76" s="65">
        <f t="shared" si="20"/>
        <v>124713</v>
      </c>
      <c r="S76" s="16">
        <f t="shared" si="21"/>
        <v>7.5158059545253758E-2</v>
      </c>
    </row>
    <row r="77" spans="2:19">
      <c r="B77" s="131">
        <v>71</v>
      </c>
      <c r="C77" s="325" t="s">
        <v>28</v>
      </c>
      <c r="D77" s="311">
        <f t="shared" si="15"/>
        <v>17084</v>
      </c>
      <c r="E77" s="145">
        <f t="shared" si="13"/>
        <v>7.8380095749976484E-3</v>
      </c>
      <c r="F77" s="138">
        <f t="shared" si="17"/>
        <v>161689</v>
      </c>
      <c r="G77" s="146">
        <f t="shared" si="14"/>
        <v>7.4181686383270592E-2</v>
      </c>
      <c r="H77" s="316">
        <v>1100</v>
      </c>
      <c r="I77" s="145">
        <f t="shared" si="22"/>
        <v>1.1805868589949985E-2</v>
      </c>
      <c r="J77" s="138">
        <f t="shared" si="25"/>
        <v>9843</v>
      </c>
      <c r="K77" s="144">
        <f t="shared" si="23"/>
        <v>0.10564105866443428</v>
      </c>
      <c r="L77" s="326">
        <v>2133</v>
      </c>
      <c r="M77" s="145">
        <f t="shared" si="18"/>
        <v>4.9939361019671379E-3</v>
      </c>
      <c r="N77" s="319">
        <f t="shared" si="24"/>
        <v>13282</v>
      </c>
      <c r="O77" s="146">
        <f t="shared" si="19"/>
        <v>3.1096792923735361E-2</v>
      </c>
      <c r="P77" s="316">
        <v>13851</v>
      </c>
      <c r="Q77" s="145">
        <f t="shared" si="16"/>
        <v>8.3472796160890192E-3</v>
      </c>
      <c r="R77" s="319">
        <f t="shared" si="20"/>
        <v>138564</v>
      </c>
      <c r="S77" s="144">
        <f t="shared" si="21"/>
        <v>8.350533916134277E-2</v>
      </c>
    </row>
    <row r="78" spans="2:19">
      <c r="B78" s="131">
        <v>72</v>
      </c>
      <c r="C78" s="67" t="s">
        <v>29</v>
      </c>
      <c r="D78" s="7">
        <f t="shared" si="15"/>
        <v>15643</v>
      </c>
      <c r="E78" s="14">
        <f t="shared" si="13"/>
        <v>7.1768897085979994E-3</v>
      </c>
      <c r="F78" s="15">
        <f t="shared" si="17"/>
        <v>177332</v>
      </c>
      <c r="G78" s="38">
        <f t="shared" si="14"/>
        <v>8.1358576091868598E-2</v>
      </c>
      <c r="H78" s="57">
        <v>1527</v>
      </c>
      <c r="I78" s="14">
        <f t="shared" si="22"/>
        <v>1.638869212441239E-2</v>
      </c>
      <c r="J78" s="65">
        <f t="shared" si="25"/>
        <v>11370</v>
      </c>
      <c r="K78" s="16">
        <f t="shared" si="23"/>
        <v>0.12202975078884667</v>
      </c>
      <c r="L78" s="60">
        <v>1140</v>
      </c>
      <c r="M78" s="8">
        <f t="shared" si="18"/>
        <v>2.6690516438080342E-3</v>
      </c>
      <c r="N78" s="68">
        <f t="shared" si="24"/>
        <v>14422</v>
      </c>
      <c r="O78" s="37">
        <f t="shared" si="19"/>
        <v>3.3765844567543397E-2</v>
      </c>
      <c r="P78" s="58">
        <v>12976</v>
      </c>
      <c r="Q78" s="8">
        <f t="shared" si="16"/>
        <v>7.8199624791257753E-3</v>
      </c>
      <c r="R78" s="65">
        <f t="shared" si="20"/>
        <v>151540</v>
      </c>
      <c r="S78" s="16">
        <f t="shared" si="21"/>
        <v>9.1325301640468551E-2</v>
      </c>
    </row>
    <row r="79" spans="2:19">
      <c r="B79" s="131">
        <v>73</v>
      </c>
      <c r="C79" s="310" t="s">
        <v>30</v>
      </c>
      <c r="D79" s="311">
        <f t="shared" si="15"/>
        <v>14967</v>
      </c>
      <c r="E79" s="158">
        <f t="shared" si="13"/>
        <v>6.8667460377540273E-3</v>
      </c>
      <c r="F79" s="150">
        <f t="shared" si="17"/>
        <v>192299</v>
      </c>
      <c r="G79" s="159">
        <f t="shared" si="14"/>
        <v>8.8225322129622627E-2</v>
      </c>
      <c r="H79" s="292">
        <v>508</v>
      </c>
      <c r="I79" s="158">
        <f t="shared" si="22"/>
        <v>5.4521647669950844E-3</v>
      </c>
      <c r="J79" s="312">
        <f t="shared" si="25"/>
        <v>11878</v>
      </c>
      <c r="K79" s="156">
        <f t="shared" si="23"/>
        <v>0.12748191555584176</v>
      </c>
      <c r="L79" s="294">
        <v>1720</v>
      </c>
      <c r="M79" s="145">
        <f t="shared" si="18"/>
        <v>4.0269901994296657E-3</v>
      </c>
      <c r="N79" s="312">
        <f t="shared" si="24"/>
        <v>16142</v>
      </c>
      <c r="O79" s="159">
        <f t="shared" si="19"/>
        <v>3.7792834766973059E-2</v>
      </c>
      <c r="P79" s="293">
        <v>12739</v>
      </c>
      <c r="Q79" s="145">
        <f t="shared" si="16"/>
        <v>7.6771348660283015E-3</v>
      </c>
      <c r="R79" s="312">
        <f t="shared" si="20"/>
        <v>164279</v>
      </c>
      <c r="S79" s="156">
        <f t="shared" si="21"/>
        <v>9.9002436506496844E-2</v>
      </c>
    </row>
    <row r="80" spans="2:19">
      <c r="B80" s="131">
        <v>74</v>
      </c>
      <c r="C80" s="67" t="s">
        <v>31</v>
      </c>
      <c r="D80" s="7">
        <f t="shared" si="15"/>
        <v>18264</v>
      </c>
      <c r="E80" s="14">
        <f t="shared" si="13"/>
        <v>8.3793846217371255E-3</v>
      </c>
      <c r="F80" s="15">
        <f t="shared" si="17"/>
        <v>210563</v>
      </c>
      <c r="G80" s="38">
        <f t="shared" si="14"/>
        <v>9.6604706751359751E-2</v>
      </c>
      <c r="H80" s="58">
        <v>777</v>
      </c>
      <c r="I80" s="14">
        <f t="shared" si="22"/>
        <v>8.3392362676283083E-3</v>
      </c>
      <c r="J80" s="65">
        <f t="shared" si="25"/>
        <v>12655</v>
      </c>
      <c r="K80" s="16">
        <f t="shared" si="23"/>
        <v>0.13582115182347007</v>
      </c>
      <c r="L80" s="60">
        <v>2155</v>
      </c>
      <c r="M80" s="8">
        <f t="shared" si="18"/>
        <v>5.0454441161458894E-3</v>
      </c>
      <c r="N80" s="65">
        <f t="shared" si="24"/>
        <v>18297</v>
      </c>
      <c r="O80" s="38">
        <f t="shared" si="19"/>
        <v>4.2838278883118953E-2</v>
      </c>
      <c r="P80" s="58">
        <v>15332</v>
      </c>
      <c r="Q80" s="8">
        <f t="shared" si="16"/>
        <v>9.239801535909092E-3</v>
      </c>
      <c r="R80" s="65">
        <f t="shared" si="20"/>
        <v>179611</v>
      </c>
      <c r="S80" s="16">
        <f t="shared" si="21"/>
        <v>0.10824223804240594</v>
      </c>
    </row>
    <row r="81" spans="2:19">
      <c r="B81" s="131">
        <v>75</v>
      </c>
      <c r="C81" s="310" t="s">
        <v>32</v>
      </c>
      <c r="D81" s="311">
        <f t="shared" si="15"/>
        <v>11145</v>
      </c>
      <c r="E81" s="158">
        <f t="shared" si="13"/>
        <v>5.1132414372131113E-3</v>
      </c>
      <c r="F81" s="150">
        <f t="shared" si="17"/>
        <v>221708</v>
      </c>
      <c r="G81" s="159">
        <f t="shared" si="14"/>
        <v>0.10171794818857285</v>
      </c>
      <c r="H81" s="293">
        <v>470</v>
      </c>
      <c r="I81" s="158">
        <f t="shared" si="22"/>
        <v>5.0443256702513576E-3</v>
      </c>
      <c r="J81" s="312">
        <f t="shared" si="25"/>
        <v>13125</v>
      </c>
      <c r="K81" s="156">
        <f t="shared" si="23"/>
        <v>0.14086547749372141</v>
      </c>
      <c r="L81" s="313">
        <v>1259</v>
      </c>
      <c r="M81" s="145">
        <f t="shared" si="18"/>
        <v>2.9476631750476449E-3</v>
      </c>
      <c r="N81" s="312">
        <f t="shared" si="24"/>
        <v>19556</v>
      </c>
      <c r="O81" s="159">
        <f t="shared" si="19"/>
        <v>4.5785942058166593E-2</v>
      </c>
      <c r="P81" s="293">
        <v>9416</v>
      </c>
      <c r="Q81" s="145">
        <f t="shared" si="16"/>
        <v>5.6745350418810339E-3</v>
      </c>
      <c r="R81" s="312">
        <f t="shared" si="20"/>
        <v>189027</v>
      </c>
      <c r="S81" s="156">
        <f t="shared" si="21"/>
        <v>0.11391677308428698</v>
      </c>
    </row>
    <row r="82" spans="2:19">
      <c r="B82" s="131">
        <v>76</v>
      </c>
      <c r="C82" s="67" t="s">
        <v>33</v>
      </c>
      <c r="D82" s="7">
        <f t="shared" si="15"/>
        <v>24349</v>
      </c>
      <c r="E82" s="14">
        <f t="shared" si="13"/>
        <v>1.1171136451745362E-2</v>
      </c>
      <c r="F82" s="15">
        <f t="shared" si="17"/>
        <v>246057</v>
      </c>
      <c r="G82" s="38">
        <f t="shared" si="14"/>
        <v>0.11288908464031822</v>
      </c>
      <c r="H82" s="58">
        <v>2247</v>
      </c>
      <c r="I82" s="14">
        <f t="shared" si="22"/>
        <v>2.4116169746925108E-2</v>
      </c>
      <c r="J82" s="65">
        <f t="shared" si="25"/>
        <v>15372</v>
      </c>
      <c r="K82" s="16">
        <f t="shared" si="23"/>
        <v>0.16498164724064654</v>
      </c>
      <c r="L82" s="66">
        <v>1822</v>
      </c>
      <c r="M82" s="8">
        <f t="shared" si="18"/>
        <v>4.2658000833493319E-3</v>
      </c>
      <c r="N82" s="65">
        <f t="shared" si="24"/>
        <v>21378</v>
      </c>
      <c r="O82" s="38">
        <f t="shared" si="19"/>
        <v>5.0051742141515927E-2</v>
      </c>
      <c r="P82" s="58">
        <v>20280</v>
      </c>
      <c r="Q82" s="8">
        <f t="shared" si="16"/>
        <v>1.222170461441667E-2</v>
      </c>
      <c r="R82" s="65">
        <f t="shared" si="20"/>
        <v>209307</v>
      </c>
      <c r="S82" s="16">
        <f t="shared" si="21"/>
        <v>0.12613847769870365</v>
      </c>
    </row>
    <row r="83" spans="2:19">
      <c r="B83" s="131">
        <v>77</v>
      </c>
      <c r="C83" s="310" t="s">
        <v>34</v>
      </c>
      <c r="D83" s="311">
        <f t="shared" si="15"/>
        <v>31904</v>
      </c>
      <c r="E83" s="158">
        <f t="shared" si="13"/>
        <v>1.4637313128115488E-2</v>
      </c>
      <c r="F83" s="150">
        <f t="shared" si="17"/>
        <v>277961</v>
      </c>
      <c r="G83" s="159">
        <f t="shared" si="14"/>
        <v>0.12752639776843372</v>
      </c>
      <c r="H83" s="293">
        <v>1688</v>
      </c>
      <c r="I83" s="158">
        <f t="shared" si="22"/>
        <v>1.8116641981668707E-2</v>
      </c>
      <c r="J83" s="312">
        <f t="shared" si="25"/>
        <v>17060</v>
      </c>
      <c r="K83" s="156">
        <f t="shared" si="23"/>
        <v>0.18309828922231525</v>
      </c>
      <c r="L83" s="294">
        <v>2191</v>
      </c>
      <c r="M83" s="145">
        <f t="shared" si="18"/>
        <v>5.129729957529301E-3</v>
      </c>
      <c r="N83" s="312">
        <f t="shared" si="24"/>
        <v>23569</v>
      </c>
      <c r="O83" s="159">
        <f t="shared" si="19"/>
        <v>5.5181472099045226E-2</v>
      </c>
      <c r="P83" s="293">
        <v>28025</v>
      </c>
      <c r="Q83" s="145">
        <f t="shared" si="16"/>
        <v>1.6889214586737041E-2</v>
      </c>
      <c r="R83" s="312">
        <f t="shared" si="20"/>
        <v>237332</v>
      </c>
      <c r="S83" s="156">
        <f t="shared" si="21"/>
        <v>0.14302769228544068</v>
      </c>
    </row>
    <row r="84" spans="2:19">
      <c r="B84" s="131">
        <v>78</v>
      </c>
      <c r="C84" s="67" t="s">
        <v>35</v>
      </c>
      <c r="D84" s="7">
        <f t="shared" si="15"/>
        <v>29360</v>
      </c>
      <c r="E84" s="14">
        <f t="shared" si="13"/>
        <v>1.3470145230738174E-2</v>
      </c>
      <c r="F84" s="15">
        <f t="shared" si="17"/>
        <v>307321</v>
      </c>
      <c r="G84" s="38">
        <f t="shared" si="14"/>
        <v>0.14099654299917189</v>
      </c>
      <c r="H84" s="58">
        <v>1580</v>
      </c>
      <c r="I84" s="14">
        <f t="shared" si="22"/>
        <v>1.6957520338291798E-2</v>
      </c>
      <c r="J84" s="65">
        <f t="shared" si="25"/>
        <v>18640</v>
      </c>
      <c r="K84" s="16">
        <f t="shared" si="23"/>
        <v>0.20005580956060703</v>
      </c>
      <c r="L84" s="60">
        <v>3539</v>
      </c>
      <c r="M84" s="8">
        <f t="shared" si="18"/>
        <v>8.2857664626637129E-3</v>
      </c>
      <c r="N84" s="65">
        <f t="shared" si="24"/>
        <v>27108</v>
      </c>
      <c r="O84" s="38">
        <f t="shared" si="19"/>
        <v>6.3467238561708939E-2</v>
      </c>
      <c r="P84" s="58">
        <v>24241</v>
      </c>
      <c r="Q84" s="8">
        <f t="shared" si="16"/>
        <v>1.4608793962429709E-2</v>
      </c>
      <c r="R84" s="65">
        <f t="shared" si="20"/>
        <v>261573</v>
      </c>
      <c r="S84" s="16">
        <f t="shared" si="21"/>
        <v>0.15763648624787038</v>
      </c>
    </row>
    <row r="85" spans="2:19">
      <c r="B85" s="131">
        <v>79</v>
      </c>
      <c r="C85" s="310" t="s">
        <v>36</v>
      </c>
      <c r="D85" s="311">
        <f t="shared" si="15"/>
        <v>25773</v>
      </c>
      <c r="E85" s="158">
        <f t="shared" si="13"/>
        <v>1.1824456847132661E-2</v>
      </c>
      <c r="F85" s="150">
        <f t="shared" si="17"/>
        <v>333094</v>
      </c>
      <c r="G85" s="159">
        <f t="shared" si="14"/>
        <v>0.15282099984630454</v>
      </c>
      <c r="H85" s="293">
        <v>1665</v>
      </c>
      <c r="I85" s="158">
        <f t="shared" si="22"/>
        <v>1.786979200206066E-2</v>
      </c>
      <c r="J85" s="312">
        <f t="shared" si="25"/>
        <v>20305</v>
      </c>
      <c r="K85" s="156">
        <f t="shared" si="23"/>
        <v>0.21792560156266769</v>
      </c>
      <c r="L85" s="313">
        <v>3013</v>
      </c>
      <c r="M85" s="145">
        <f t="shared" si="18"/>
        <v>7.0542566691171992E-3</v>
      </c>
      <c r="N85" s="312">
        <f t="shared" si="24"/>
        <v>30121</v>
      </c>
      <c r="O85" s="159">
        <f t="shared" si="19"/>
        <v>7.0521495230826139E-2</v>
      </c>
      <c r="P85" s="293">
        <v>21095</v>
      </c>
      <c r="Q85" s="145">
        <f t="shared" si="16"/>
        <v>1.2712862861988148E-2</v>
      </c>
      <c r="R85" s="312">
        <f t="shared" si="20"/>
        <v>282668</v>
      </c>
      <c r="S85" s="156">
        <f t="shared" si="21"/>
        <v>0.17034934910985855</v>
      </c>
    </row>
    <row r="86" spans="2:19">
      <c r="B86" s="131">
        <v>80</v>
      </c>
      <c r="C86" s="67" t="s">
        <v>37</v>
      </c>
      <c r="D86" s="7">
        <f t="shared" si="15"/>
        <v>26881</v>
      </c>
      <c r="E86" s="14">
        <f t="shared" si="13"/>
        <v>1.2332798840172781E-2</v>
      </c>
      <c r="F86" s="15">
        <f t="shared" si="17"/>
        <v>359975</v>
      </c>
      <c r="G86" s="38">
        <f t="shared" si="14"/>
        <v>0.16515379868647731</v>
      </c>
      <c r="H86" s="58">
        <v>1191</v>
      </c>
      <c r="I86" s="14">
        <f t="shared" si="22"/>
        <v>1.2782535900573121E-2</v>
      </c>
      <c r="J86" s="65">
        <f t="shared" si="25"/>
        <v>21496</v>
      </c>
      <c r="K86" s="16">
        <f t="shared" si="23"/>
        <v>0.23070813746324081</v>
      </c>
      <c r="L86" s="60">
        <v>3512</v>
      </c>
      <c r="M86" s="8">
        <f t="shared" si="18"/>
        <v>8.2225520816261548E-3</v>
      </c>
      <c r="N86" s="65">
        <f t="shared" si="24"/>
        <v>33633</v>
      </c>
      <c r="O86" s="38">
        <f t="shared" si="19"/>
        <v>7.8744047312452298E-2</v>
      </c>
      <c r="P86" s="58">
        <v>22178</v>
      </c>
      <c r="Q86" s="8">
        <f t="shared" si="16"/>
        <v>1.3365530815509511E-2</v>
      </c>
      <c r="R86" s="65">
        <f t="shared" si="20"/>
        <v>304846</v>
      </c>
      <c r="S86" s="16">
        <f t="shared" si="21"/>
        <v>0.18371487992536806</v>
      </c>
    </row>
    <row r="87" spans="2:19">
      <c r="B87" s="131">
        <v>81</v>
      </c>
      <c r="C87" s="310" t="s">
        <v>38</v>
      </c>
      <c r="D87" s="311">
        <f t="shared" si="15"/>
        <v>28134</v>
      </c>
      <c r="E87" s="158">
        <f t="shared" si="13"/>
        <v>1.2907665733024107E-2</v>
      </c>
      <c r="F87" s="150">
        <f t="shared" si="17"/>
        <v>388109</v>
      </c>
      <c r="G87" s="159">
        <f t="shared" si="14"/>
        <v>0.17806146441950144</v>
      </c>
      <c r="H87" s="293">
        <v>1222</v>
      </c>
      <c r="I87" s="158">
        <f t="shared" si="22"/>
        <v>1.3115246742653529E-2</v>
      </c>
      <c r="J87" s="312">
        <f t="shared" si="25"/>
        <v>22718</v>
      </c>
      <c r="K87" s="156">
        <f t="shared" si="23"/>
        <v>0.24382338420589436</v>
      </c>
      <c r="L87" s="313">
        <v>3120</v>
      </c>
      <c r="M87" s="145">
        <f t="shared" si="18"/>
        <v>7.3047729198956728E-3</v>
      </c>
      <c r="N87" s="312">
        <f t="shared" si="24"/>
        <v>36753</v>
      </c>
      <c r="O87" s="159">
        <f t="shared" si="19"/>
        <v>8.6048820232347972E-2</v>
      </c>
      <c r="P87" s="293">
        <v>23792</v>
      </c>
      <c r="Q87" s="145">
        <f t="shared" si="16"/>
        <v>1.4338204940147998E-2</v>
      </c>
      <c r="R87" s="312">
        <f t="shared" si="20"/>
        <v>328638</v>
      </c>
      <c r="S87" s="156">
        <f t="shared" si="21"/>
        <v>0.19805308486551604</v>
      </c>
    </row>
    <row r="88" spans="2:19">
      <c r="B88" s="131">
        <v>82</v>
      </c>
      <c r="C88" s="67" t="s">
        <v>39</v>
      </c>
      <c r="D88" s="7">
        <f t="shared" si="15"/>
        <v>31658</v>
      </c>
      <c r="E88" s="14">
        <f t="shared" si="13"/>
        <v>1.4524450194642682E-2</v>
      </c>
      <c r="F88" s="15">
        <f t="shared" si="17"/>
        <v>419767</v>
      </c>
      <c r="G88" s="38">
        <f t="shared" si="14"/>
        <v>0.19258591461414412</v>
      </c>
      <c r="H88" s="58">
        <v>1389</v>
      </c>
      <c r="I88" s="14">
        <f t="shared" si="22"/>
        <v>1.4907592246764119E-2</v>
      </c>
      <c r="J88" s="65">
        <f t="shared" si="25"/>
        <v>24107</v>
      </c>
      <c r="K88" s="16">
        <f t="shared" si="23"/>
        <v>0.25873097645265847</v>
      </c>
      <c r="L88" s="60">
        <v>2828</v>
      </c>
      <c r="M88" s="8">
        <f t="shared" si="18"/>
        <v>6.6211210953413344E-3</v>
      </c>
      <c r="N88" s="65">
        <f t="shared" si="24"/>
        <v>39581</v>
      </c>
      <c r="O88" s="38">
        <f t="shared" si="19"/>
        <v>9.2669941327689298E-2</v>
      </c>
      <c r="P88" s="58">
        <v>27441</v>
      </c>
      <c r="Q88" s="8">
        <f t="shared" si="16"/>
        <v>1.6537268063323857E-2</v>
      </c>
      <c r="R88" s="65">
        <f t="shared" si="20"/>
        <v>356079</v>
      </c>
      <c r="S88" s="16">
        <f t="shared" si="21"/>
        <v>0.21459035292883991</v>
      </c>
    </row>
    <row r="89" spans="2:19">
      <c r="B89" s="131">
        <v>83</v>
      </c>
      <c r="C89" s="310" t="s">
        <v>40</v>
      </c>
      <c r="D89" s="311">
        <f t="shared" si="15"/>
        <v>40589</v>
      </c>
      <c r="E89" s="158">
        <f t="shared" si="13"/>
        <v>1.8621925230600536E-2</v>
      </c>
      <c r="F89" s="150">
        <f t="shared" si="17"/>
        <v>460356</v>
      </c>
      <c r="G89" s="159">
        <f t="shared" si="14"/>
        <v>0.21120783984474464</v>
      </c>
      <c r="H89" s="293">
        <v>1493</v>
      </c>
      <c r="I89" s="158">
        <f t="shared" si="22"/>
        <v>1.6023783458904844E-2</v>
      </c>
      <c r="J89" s="312">
        <f t="shared" si="25"/>
        <v>25600</v>
      </c>
      <c r="K89" s="156">
        <f t="shared" si="23"/>
        <v>0.27475475991156328</v>
      </c>
      <c r="L89" s="294">
        <v>3561</v>
      </c>
      <c r="M89" s="145">
        <f t="shared" si="18"/>
        <v>8.3372744768424652E-3</v>
      </c>
      <c r="N89" s="312">
        <f t="shared" si="24"/>
        <v>43142</v>
      </c>
      <c r="O89" s="159">
        <f t="shared" si="19"/>
        <v>0.10100721580453177</v>
      </c>
      <c r="P89" s="293">
        <v>35535</v>
      </c>
      <c r="Q89" s="145">
        <f t="shared" si="16"/>
        <v>2.1415102242272995E-2</v>
      </c>
      <c r="R89" s="312">
        <f t="shared" si="20"/>
        <v>391614</v>
      </c>
      <c r="S89" s="156">
        <f t="shared" si="21"/>
        <v>0.2360054551711129</v>
      </c>
    </row>
    <row r="90" spans="2:19">
      <c r="B90" s="131">
        <v>84</v>
      </c>
      <c r="C90" s="52" t="s">
        <v>41</v>
      </c>
      <c r="D90" s="7">
        <f t="shared" si="15"/>
        <v>43581</v>
      </c>
      <c r="E90" s="14">
        <f t="shared" si="13"/>
        <v>1.9994632128773854E-2</v>
      </c>
      <c r="F90" s="15">
        <f t="shared" si="17"/>
        <v>503937</v>
      </c>
      <c r="G90" s="38">
        <f t="shared" si="14"/>
        <v>0.23120247197351851</v>
      </c>
      <c r="H90" s="58">
        <v>1964</v>
      </c>
      <c r="I90" s="14">
        <f t="shared" si="22"/>
        <v>2.1078841736965247E-2</v>
      </c>
      <c r="J90" s="65">
        <f t="shared" si="25"/>
        <v>27564</v>
      </c>
      <c r="K90" s="16">
        <f t="shared" si="23"/>
        <v>0.29583360164852857</v>
      </c>
      <c r="L90" s="60">
        <v>9384</v>
      </c>
      <c r="M90" s="8">
        <f t="shared" si="18"/>
        <v>2.1970509320609292E-2</v>
      </c>
      <c r="N90" s="65">
        <f t="shared" si="24"/>
        <v>52526</v>
      </c>
      <c r="O90" s="38">
        <f t="shared" si="19"/>
        <v>0.12297772512514106</v>
      </c>
      <c r="P90" s="58">
        <v>32233</v>
      </c>
      <c r="Q90" s="8">
        <f t="shared" si="16"/>
        <v>1.9425158029412845E-2</v>
      </c>
      <c r="R90" s="65">
        <f t="shared" si="20"/>
        <v>423847</v>
      </c>
      <c r="S90" s="16">
        <f t="shared" si="21"/>
        <v>0.25543061320052574</v>
      </c>
    </row>
    <row r="91" spans="2:19">
      <c r="B91" s="131">
        <v>85</v>
      </c>
      <c r="C91" s="325" t="s">
        <v>42</v>
      </c>
      <c r="D91" s="311">
        <f t="shared" si="15"/>
        <v>52385</v>
      </c>
      <c r="E91" s="145">
        <f t="shared" si="13"/>
        <v>2.4033840528345344E-2</v>
      </c>
      <c r="F91" s="138">
        <f t="shared" si="17"/>
        <v>556322</v>
      </c>
      <c r="G91" s="146">
        <f t="shared" si="14"/>
        <v>0.25523631250186385</v>
      </c>
      <c r="H91" s="316">
        <v>1900</v>
      </c>
      <c r="I91" s="145">
        <f t="shared" si="22"/>
        <v>2.0391954837186338E-2</v>
      </c>
      <c r="J91" s="138">
        <f t="shared" si="25"/>
        <v>29464</v>
      </c>
      <c r="K91" s="144">
        <f t="shared" si="23"/>
        <v>0.31622555648571488</v>
      </c>
      <c r="L91" s="326">
        <v>8176</v>
      </c>
      <c r="M91" s="145">
        <f t="shared" si="18"/>
        <v>1.9142251087521482E-2</v>
      </c>
      <c r="N91" s="319">
        <f t="shared" si="24"/>
        <v>60702</v>
      </c>
      <c r="O91" s="146">
        <f t="shared" si="19"/>
        <v>0.14211997621266254</v>
      </c>
      <c r="P91" s="316">
        <v>42309</v>
      </c>
      <c r="Q91" s="145">
        <f t="shared" si="16"/>
        <v>2.5497440854603298E-2</v>
      </c>
      <c r="R91" s="319">
        <f t="shared" si="20"/>
        <v>466156</v>
      </c>
      <c r="S91" s="144">
        <f t="shared" si="21"/>
        <v>0.28092805405512905</v>
      </c>
    </row>
    <row r="92" spans="2:19">
      <c r="B92" s="131">
        <v>86</v>
      </c>
      <c r="C92" s="67" t="s">
        <v>43</v>
      </c>
      <c r="D92" s="7">
        <f t="shared" si="15"/>
        <v>46980</v>
      </c>
      <c r="E92" s="14">
        <f t="shared" si="13"/>
        <v>2.1554067538831042E-2</v>
      </c>
      <c r="F92" s="15">
        <f t="shared" si="17"/>
        <v>603302</v>
      </c>
      <c r="G92" s="38">
        <f t="shared" si="14"/>
        <v>0.27679038004069489</v>
      </c>
      <c r="H92" s="57">
        <v>1606</v>
      </c>
      <c r="I92" s="14">
        <f t="shared" si="22"/>
        <v>1.7236568141326979E-2</v>
      </c>
      <c r="J92" s="65">
        <f t="shared" si="25"/>
        <v>31070</v>
      </c>
      <c r="K92" s="16">
        <f t="shared" si="23"/>
        <v>0.33346212462704189</v>
      </c>
      <c r="L92" s="60">
        <v>5863</v>
      </c>
      <c r="M92" s="8">
        <f t="shared" si="18"/>
        <v>1.3726885778637286E-2</v>
      </c>
      <c r="N92" s="68">
        <f t="shared" si="24"/>
        <v>66565</v>
      </c>
      <c r="O92" s="37">
        <f t="shared" si="19"/>
        <v>0.15584686199129982</v>
      </c>
      <c r="P92" s="58">
        <v>39511</v>
      </c>
      <c r="Q92" s="8">
        <f t="shared" si="16"/>
        <v>2.3811231312633976E-2</v>
      </c>
      <c r="R92" s="65">
        <f t="shared" si="20"/>
        <v>505667</v>
      </c>
      <c r="S92" s="16">
        <f t="shared" si="21"/>
        <v>0.30473928536776301</v>
      </c>
    </row>
    <row r="93" spans="2:19">
      <c r="B93" s="131">
        <v>87</v>
      </c>
      <c r="C93" s="310" t="s">
        <v>44</v>
      </c>
      <c r="D93" s="311">
        <f t="shared" si="15"/>
        <v>46845</v>
      </c>
      <c r="E93" s="158">
        <f t="shared" si="13"/>
        <v>2.1492130563144748E-2</v>
      </c>
      <c r="F93" s="150">
        <f t="shared" si="17"/>
        <v>650147</v>
      </c>
      <c r="G93" s="159">
        <f t="shared" si="14"/>
        <v>0.29828251060383965</v>
      </c>
      <c r="H93" s="292">
        <v>2064</v>
      </c>
      <c r="I93" s="158">
        <f t="shared" si="22"/>
        <v>2.2152102517869792E-2</v>
      </c>
      <c r="J93" s="312">
        <f t="shared" si="25"/>
        <v>33134</v>
      </c>
      <c r="K93" s="156">
        <f t="shared" si="23"/>
        <v>0.35561422714491164</v>
      </c>
      <c r="L93" s="294">
        <v>8372</v>
      </c>
      <c r="M93" s="145">
        <f t="shared" si="18"/>
        <v>1.9601140668386721E-2</v>
      </c>
      <c r="N93" s="312">
        <f t="shared" si="24"/>
        <v>74937</v>
      </c>
      <c r="O93" s="159">
        <f t="shared" si="19"/>
        <v>0.17544800265968655</v>
      </c>
      <c r="P93" s="293">
        <v>36409</v>
      </c>
      <c r="Q93" s="145">
        <f t="shared" si="16"/>
        <v>2.194181673107971E-2</v>
      </c>
      <c r="R93" s="312">
        <f t="shared" si="20"/>
        <v>542076</v>
      </c>
      <c r="S93" s="156">
        <f t="shared" si="21"/>
        <v>0.32668110209884271</v>
      </c>
    </row>
    <row r="94" spans="2:19">
      <c r="B94" s="131">
        <v>88</v>
      </c>
      <c r="C94" s="67" t="s">
        <v>45</v>
      </c>
      <c r="D94" s="7">
        <f t="shared" si="15"/>
        <v>52076</v>
      </c>
      <c r="E94" s="14">
        <f t="shared" si="13"/>
        <v>2.3892073672885598E-2</v>
      </c>
      <c r="F94" s="15">
        <f t="shared" si="17"/>
        <v>702223</v>
      </c>
      <c r="G94" s="38">
        <f t="shared" si="14"/>
        <v>0.32217458427672524</v>
      </c>
      <c r="H94" s="58">
        <v>1118</v>
      </c>
      <c r="I94" s="14">
        <f t="shared" si="22"/>
        <v>1.1999055530512804E-2</v>
      </c>
      <c r="J94" s="65">
        <f t="shared" si="25"/>
        <v>34252</v>
      </c>
      <c r="K94" s="16">
        <f t="shared" si="23"/>
        <v>0.36761328267542448</v>
      </c>
      <c r="L94" s="60">
        <v>8184</v>
      </c>
      <c r="M94" s="8">
        <f t="shared" si="18"/>
        <v>1.9160981274495573E-2</v>
      </c>
      <c r="N94" s="65">
        <f t="shared" si="24"/>
        <v>83121</v>
      </c>
      <c r="O94" s="38">
        <f t="shared" si="19"/>
        <v>0.19460898393418213</v>
      </c>
      <c r="P94" s="58">
        <v>42774</v>
      </c>
      <c r="Q94" s="8">
        <f t="shared" si="16"/>
        <v>2.5777672247389478E-2</v>
      </c>
      <c r="R94" s="65">
        <f t="shared" si="20"/>
        <v>584850</v>
      </c>
      <c r="S94" s="16">
        <f t="shared" si="21"/>
        <v>0.35245877434623224</v>
      </c>
    </row>
    <row r="95" spans="2:19">
      <c r="B95" s="131">
        <v>89</v>
      </c>
      <c r="C95" s="310" t="s">
        <v>46</v>
      </c>
      <c r="D95" s="311">
        <f t="shared" si="15"/>
        <v>73380</v>
      </c>
      <c r="E95" s="158">
        <f t="shared" si="13"/>
        <v>3.3666187228595615E-2</v>
      </c>
      <c r="F95" s="150">
        <f t="shared" si="17"/>
        <v>775603</v>
      </c>
      <c r="G95" s="159">
        <f t="shared" si="14"/>
        <v>0.35584077150532084</v>
      </c>
      <c r="H95" s="293">
        <v>2305</v>
      </c>
      <c r="I95" s="158">
        <f t="shared" si="22"/>
        <v>2.4738660999849744E-2</v>
      </c>
      <c r="J95" s="312">
        <f t="shared" si="25"/>
        <v>36557</v>
      </c>
      <c r="K95" s="156">
        <f t="shared" si="23"/>
        <v>0.39235194367527421</v>
      </c>
      <c r="L95" s="313">
        <v>11266</v>
      </c>
      <c r="M95" s="145">
        <f t="shared" si="18"/>
        <v>2.6376785806264312E-2</v>
      </c>
      <c r="N95" s="312">
        <f t="shared" si="24"/>
        <v>94387</v>
      </c>
      <c r="O95" s="159">
        <f t="shared" si="19"/>
        <v>0.22098576974044642</v>
      </c>
      <c r="P95" s="293">
        <v>59809</v>
      </c>
      <c r="Q95" s="145">
        <f t="shared" si="16"/>
        <v>3.6043783593868173E-2</v>
      </c>
      <c r="R95" s="312">
        <f t="shared" si="20"/>
        <v>644659</v>
      </c>
      <c r="S95" s="156">
        <f t="shared" si="21"/>
        <v>0.38850255794010041</v>
      </c>
    </row>
    <row r="96" spans="2:19">
      <c r="B96" s="131">
        <v>90</v>
      </c>
      <c r="C96" s="67" t="s">
        <v>47</v>
      </c>
      <c r="D96" s="7">
        <f t="shared" si="15"/>
        <v>55370</v>
      </c>
      <c r="E96" s="14">
        <f t="shared" si="13"/>
        <v>2.5403335879631221E-2</v>
      </c>
      <c r="F96" s="15">
        <f t="shared" si="17"/>
        <v>830973</v>
      </c>
      <c r="G96" s="38">
        <f t="shared" si="14"/>
        <v>0.38124410738495207</v>
      </c>
      <c r="H96" s="58">
        <v>1544</v>
      </c>
      <c r="I96" s="14">
        <f t="shared" si="22"/>
        <v>1.6571146457166161E-2</v>
      </c>
      <c r="J96" s="65">
        <f t="shared" si="25"/>
        <v>38101</v>
      </c>
      <c r="K96" s="16">
        <f t="shared" si="23"/>
        <v>0.40892309013244038</v>
      </c>
      <c r="L96" s="66">
        <v>8334</v>
      </c>
      <c r="M96" s="8">
        <f t="shared" si="18"/>
        <v>1.9512172280259789E-2</v>
      </c>
      <c r="N96" s="65">
        <f t="shared" si="24"/>
        <v>102721</v>
      </c>
      <c r="O96" s="38">
        <f t="shared" si="19"/>
        <v>0.24049794202070623</v>
      </c>
      <c r="P96" s="58">
        <v>45492</v>
      </c>
      <c r="Q96" s="8">
        <f t="shared" si="16"/>
        <v>2.7415669936836445E-2</v>
      </c>
      <c r="R96" s="65">
        <f t="shared" si="20"/>
        <v>690151</v>
      </c>
      <c r="S96" s="16">
        <f t="shared" si="21"/>
        <v>0.41591822787693683</v>
      </c>
    </row>
    <row r="97" spans="2:19">
      <c r="B97" s="131">
        <v>91</v>
      </c>
      <c r="C97" s="310" t="s">
        <v>48</v>
      </c>
      <c r="D97" s="311">
        <f t="shared" si="15"/>
        <v>72035</v>
      </c>
      <c r="E97" s="158">
        <f t="shared" si="13"/>
        <v>3.304911143379511E-2</v>
      </c>
      <c r="F97" s="150">
        <f t="shared" si="17"/>
        <v>903008</v>
      </c>
      <c r="G97" s="159">
        <f t="shared" si="14"/>
        <v>0.4142932188187472</v>
      </c>
      <c r="H97" s="293">
        <v>2545</v>
      </c>
      <c r="I97" s="158">
        <f t="shared" si="22"/>
        <v>2.731448687402065E-2</v>
      </c>
      <c r="J97" s="312">
        <f t="shared" si="25"/>
        <v>40646</v>
      </c>
      <c r="K97" s="156">
        <f t="shared" si="23"/>
        <v>0.43623757700646104</v>
      </c>
      <c r="L97" s="294">
        <v>16127</v>
      </c>
      <c r="M97" s="145">
        <f t="shared" si="18"/>
        <v>3.7757715666396637E-2</v>
      </c>
      <c r="N97" s="312">
        <f t="shared" si="24"/>
        <v>118848</v>
      </c>
      <c r="O97" s="159">
        <f t="shared" si="19"/>
        <v>0.27825565768710286</v>
      </c>
      <c r="P97" s="293">
        <v>53363</v>
      </c>
      <c r="Q97" s="145">
        <f t="shared" si="16"/>
        <v>3.2159113576879526E-2</v>
      </c>
      <c r="R97" s="312">
        <f t="shared" si="20"/>
        <v>743514</v>
      </c>
      <c r="S97" s="156">
        <f t="shared" si="21"/>
        <v>0.44807734145381634</v>
      </c>
    </row>
    <row r="98" spans="2:19">
      <c r="B98" s="131">
        <v>92</v>
      </c>
      <c r="C98" s="67" t="s">
        <v>49</v>
      </c>
      <c r="D98" s="7">
        <f t="shared" si="15"/>
        <v>107224</v>
      </c>
      <c r="E98" s="14">
        <f t="shared" si="13"/>
        <v>4.9193557636943802E-2</v>
      </c>
      <c r="F98" s="15">
        <f t="shared" si="17"/>
        <v>1010232</v>
      </c>
      <c r="G98" s="38">
        <f t="shared" si="14"/>
        <v>0.46348677645569097</v>
      </c>
      <c r="H98" s="58">
        <v>2670</v>
      </c>
      <c r="I98" s="14">
        <f t="shared" si="22"/>
        <v>2.8656062850151331E-2</v>
      </c>
      <c r="J98" s="65">
        <f t="shared" si="25"/>
        <v>43316</v>
      </c>
      <c r="K98" s="16">
        <f t="shared" si="23"/>
        <v>0.46489363985661236</v>
      </c>
      <c r="L98" s="60">
        <v>15701</v>
      </c>
      <c r="M98" s="8">
        <f t="shared" si="18"/>
        <v>3.6760333210026266E-2</v>
      </c>
      <c r="N98" s="65">
        <f t="shared" si="24"/>
        <v>134549</v>
      </c>
      <c r="O98" s="38">
        <f t="shared" si="19"/>
        <v>0.31501599089712912</v>
      </c>
      <c r="P98" s="58">
        <v>88853</v>
      </c>
      <c r="Q98" s="8">
        <f t="shared" si="16"/>
        <v>5.3547096652108696E-2</v>
      </c>
      <c r="R98" s="65">
        <f t="shared" si="20"/>
        <v>832367</v>
      </c>
      <c r="S98" s="16">
        <f t="shared" si="21"/>
        <v>0.50162443810592505</v>
      </c>
    </row>
    <row r="99" spans="2:19">
      <c r="B99" s="131">
        <v>93</v>
      </c>
      <c r="C99" s="310" t="s">
        <v>50</v>
      </c>
      <c r="D99" s="311">
        <f t="shared" si="15"/>
        <v>100703</v>
      </c>
      <c r="E99" s="158">
        <f t="shared" si="13"/>
        <v>4.620177231508945E-2</v>
      </c>
      <c r="F99" s="150">
        <f t="shared" si="17"/>
        <v>1110935</v>
      </c>
      <c r="G99" s="159">
        <f t="shared" si="14"/>
        <v>0.5096885487707804</v>
      </c>
      <c r="H99" s="293">
        <v>3221</v>
      </c>
      <c r="I99" s="158">
        <f t="shared" si="22"/>
        <v>3.4569729752935367E-2</v>
      </c>
      <c r="J99" s="312">
        <f t="shared" si="25"/>
        <v>46537</v>
      </c>
      <c r="K99" s="156">
        <f t="shared" si="23"/>
        <v>0.49946336960954774</v>
      </c>
      <c r="L99" s="313">
        <v>28468</v>
      </c>
      <c r="M99" s="145">
        <f t="shared" si="18"/>
        <v>6.6651370347304492E-2</v>
      </c>
      <c r="N99" s="312">
        <f t="shared" si="24"/>
        <v>163017</v>
      </c>
      <c r="O99" s="159">
        <f t="shared" si="19"/>
        <v>0.38166736124443362</v>
      </c>
      <c r="P99" s="293">
        <v>69014</v>
      </c>
      <c r="Q99" s="145">
        <f t="shared" si="16"/>
        <v>4.1591159874721499E-2</v>
      </c>
      <c r="R99" s="312">
        <f t="shared" si="20"/>
        <v>901381</v>
      </c>
      <c r="S99" s="156">
        <f t="shared" si="21"/>
        <v>0.54321559798064656</v>
      </c>
    </row>
    <row r="100" spans="2:19">
      <c r="B100" s="131">
        <v>94</v>
      </c>
      <c r="C100" s="67" t="s">
        <v>51</v>
      </c>
      <c r="D100" s="7">
        <f t="shared" si="15"/>
        <v>67234</v>
      </c>
      <c r="E100" s="14">
        <f t="shared" si="13"/>
        <v>3.0846449061425422E-2</v>
      </c>
      <c r="F100" s="15">
        <f t="shared" si="17"/>
        <v>1178169</v>
      </c>
      <c r="G100" s="38">
        <f t="shared" si="14"/>
        <v>0.54053499783220582</v>
      </c>
      <c r="H100" s="58">
        <v>2434</v>
      </c>
      <c r="I100" s="14">
        <f t="shared" si="22"/>
        <v>2.6123167407216607E-2</v>
      </c>
      <c r="J100" s="65">
        <f t="shared" si="25"/>
        <v>48971</v>
      </c>
      <c r="K100" s="16">
        <f t="shared" si="23"/>
        <v>0.52558653701676439</v>
      </c>
      <c r="L100" s="60">
        <v>8846</v>
      </c>
      <c r="M100" s="8">
        <f t="shared" si="18"/>
        <v>2.0710904246601641E-2</v>
      </c>
      <c r="N100" s="65">
        <f t="shared" si="24"/>
        <v>171863</v>
      </c>
      <c r="O100" s="38">
        <f t="shared" si="19"/>
        <v>0.40237826549103528</v>
      </c>
      <c r="P100" s="58">
        <v>55954</v>
      </c>
      <c r="Q100" s="8">
        <f t="shared" si="16"/>
        <v>3.3720574950447259E-2</v>
      </c>
      <c r="R100" s="65">
        <f t="shared" si="20"/>
        <v>957335</v>
      </c>
      <c r="S100" s="16">
        <f t="shared" si="21"/>
        <v>0.57693617293109378</v>
      </c>
    </row>
    <row r="101" spans="2:19">
      <c r="B101" s="131">
        <v>95</v>
      </c>
      <c r="C101" s="310" t="s">
        <v>52</v>
      </c>
      <c r="D101" s="311">
        <f t="shared" si="15"/>
        <v>101712</v>
      </c>
      <c r="E101" s="158">
        <f t="shared" si="13"/>
        <v>4.6664693859292956E-2</v>
      </c>
      <c r="F101" s="150">
        <f t="shared" si="17"/>
        <v>1279881</v>
      </c>
      <c r="G101" s="159">
        <f t="shared" si="14"/>
        <v>0.58719969169149877</v>
      </c>
      <c r="H101" s="293">
        <v>3302</v>
      </c>
      <c r="I101" s="158">
        <f t="shared" si="22"/>
        <v>3.5439070985468051E-2</v>
      </c>
      <c r="J101" s="312">
        <f t="shared" si="25"/>
        <v>52273</v>
      </c>
      <c r="K101" s="156">
        <f t="shared" si="23"/>
        <v>0.56102560800223233</v>
      </c>
      <c r="L101" s="313">
        <v>23012</v>
      </c>
      <c r="M101" s="145">
        <f t="shared" si="18"/>
        <v>5.387738283097411E-2</v>
      </c>
      <c r="N101" s="312">
        <f t="shared" si="24"/>
        <v>194875</v>
      </c>
      <c r="O101" s="159">
        <f t="shared" si="19"/>
        <v>0.45625564832200938</v>
      </c>
      <c r="P101" s="293">
        <v>75398</v>
      </c>
      <c r="Q101" s="145">
        <f t="shared" si="16"/>
        <v>4.5438465706005328E-2</v>
      </c>
      <c r="R101" s="312">
        <f t="shared" si="20"/>
        <v>1032733</v>
      </c>
      <c r="S101" s="156">
        <f t="shared" si="21"/>
        <v>0.62237463863709919</v>
      </c>
    </row>
    <row r="102" spans="2:19">
      <c r="B102" s="131">
        <v>96</v>
      </c>
      <c r="C102" s="67" t="s">
        <v>53</v>
      </c>
      <c r="D102" s="7">
        <f t="shared" si="15"/>
        <v>83338</v>
      </c>
      <c r="E102" s="14">
        <f t="shared" si="13"/>
        <v>3.8234842072181807E-2</v>
      </c>
      <c r="F102" s="15">
        <f t="shared" si="17"/>
        <v>1363219</v>
      </c>
      <c r="G102" s="38">
        <f t="shared" si="14"/>
        <v>0.62543453376368063</v>
      </c>
      <c r="H102" s="58">
        <v>3222</v>
      </c>
      <c r="I102" s="14">
        <f t="shared" si="22"/>
        <v>3.4580462360744413E-2</v>
      </c>
      <c r="J102" s="65">
        <f t="shared" si="25"/>
        <v>55495</v>
      </c>
      <c r="K102" s="16">
        <f t="shared" si="23"/>
        <v>0.59560607036297675</v>
      </c>
      <c r="L102" s="60">
        <v>18138</v>
      </c>
      <c r="M102" s="8">
        <f t="shared" si="18"/>
        <v>4.2466016417008881E-2</v>
      </c>
      <c r="N102" s="65">
        <f t="shared" si="24"/>
        <v>213013</v>
      </c>
      <c r="O102" s="38">
        <f t="shared" si="19"/>
        <v>0.49872166473901824</v>
      </c>
      <c r="P102" s="58">
        <v>61978</v>
      </c>
      <c r="Q102" s="8">
        <f t="shared" si="16"/>
        <v>3.7350927445380488E-2</v>
      </c>
      <c r="R102" s="65">
        <f t="shared" si="20"/>
        <v>1094711</v>
      </c>
      <c r="S102" s="16">
        <f t="shared" si="21"/>
        <v>0.65972556608247968</v>
      </c>
    </row>
    <row r="103" spans="2:19">
      <c r="B103" s="131">
        <v>97</v>
      </c>
      <c r="C103" s="310" t="s">
        <v>54</v>
      </c>
      <c r="D103" s="311">
        <f t="shared" si="15"/>
        <v>103879</v>
      </c>
      <c r="E103" s="158">
        <f t="shared" si="13"/>
        <v>4.7658897017161132E-2</v>
      </c>
      <c r="F103" s="150">
        <f t="shared" si="17"/>
        <v>1467098</v>
      </c>
      <c r="G103" s="159">
        <f t="shared" si="14"/>
        <v>0.67309343078084172</v>
      </c>
      <c r="H103" s="293">
        <v>3645</v>
      </c>
      <c r="I103" s="158">
        <f t="shared" si="22"/>
        <v>3.9120355463970635E-2</v>
      </c>
      <c r="J103" s="312">
        <f t="shared" si="25"/>
        <v>59140</v>
      </c>
      <c r="K103" s="156">
        <f t="shared" si="23"/>
        <v>0.63472642582694738</v>
      </c>
      <c r="L103" s="294">
        <v>20564</v>
      </c>
      <c r="M103" s="145">
        <f t="shared" si="18"/>
        <v>4.8145945616902122E-2</v>
      </c>
      <c r="N103" s="312">
        <f t="shared" si="24"/>
        <v>233577</v>
      </c>
      <c r="O103" s="159">
        <f t="shared" si="19"/>
        <v>0.54686761035592035</v>
      </c>
      <c r="P103" s="293">
        <v>79670</v>
      </c>
      <c r="Q103" s="145">
        <f t="shared" si="16"/>
        <v>4.8012978630699019E-2</v>
      </c>
      <c r="R103" s="312">
        <f t="shared" si="20"/>
        <v>1174381</v>
      </c>
      <c r="S103" s="156">
        <f t="shared" si="21"/>
        <v>0.70773854471317865</v>
      </c>
    </row>
    <row r="104" spans="2:19">
      <c r="B104" s="131">
        <v>98</v>
      </c>
      <c r="C104" s="52" t="s">
        <v>55</v>
      </c>
      <c r="D104" s="7">
        <f t="shared" si="15"/>
        <v>98930</v>
      </c>
      <c r="E104" s="14">
        <f t="shared" si="13"/>
        <v>4.5388333367742763E-2</v>
      </c>
      <c r="F104" s="15">
        <f t="shared" si="17"/>
        <v>1566028</v>
      </c>
      <c r="G104" s="38">
        <f t="shared" si="14"/>
        <v>0.71848176414858456</v>
      </c>
      <c r="H104" s="58">
        <v>3681</v>
      </c>
      <c r="I104" s="14">
        <f t="shared" si="22"/>
        <v>3.9506729345096268E-2</v>
      </c>
      <c r="J104" s="65">
        <f t="shared" si="25"/>
        <v>62821</v>
      </c>
      <c r="K104" s="16">
        <f t="shared" si="23"/>
        <v>0.67423315517204374</v>
      </c>
      <c r="L104" s="60">
        <v>25276</v>
      </c>
      <c r="M104" s="8">
        <f t="shared" si="18"/>
        <v>5.9178025744641996E-2</v>
      </c>
      <c r="N104" s="65">
        <f t="shared" si="24"/>
        <v>258853</v>
      </c>
      <c r="O104" s="38">
        <f t="shared" si="19"/>
        <v>0.60604563610056239</v>
      </c>
      <c r="P104" s="58">
        <v>69973</v>
      </c>
      <c r="Q104" s="8">
        <f t="shared" si="16"/>
        <v>4.2169099456833219E-2</v>
      </c>
      <c r="R104" s="65">
        <f t="shared" si="20"/>
        <v>1244354</v>
      </c>
      <c r="S104" s="16">
        <f t="shared" si="21"/>
        <v>0.74990764417001188</v>
      </c>
    </row>
    <row r="105" spans="2:19">
      <c r="B105" s="131">
        <v>99</v>
      </c>
      <c r="C105" s="325" t="s">
        <v>56</v>
      </c>
      <c r="D105" s="311">
        <f t="shared" si="15"/>
        <v>99087</v>
      </c>
      <c r="E105" s="145">
        <f t="shared" si="13"/>
        <v>4.5460363776503865E-2</v>
      </c>
      <c r="F105" s="138">
        <f t="shared" si="17"/>
        <v>1665115</v>
      </c>
      <c r="G105" s="146">
        <f t="shared" si="14"/>
        <v>0.76394212792508842</v>
      </c>
      <c r="H105" s="316">
        <v>4618</v>
      </c>
      <c r="I105" s="145">
        <f t="shared" si="22"/>
        <v>4.9563182862171852E-2</v>
      </c>
      <c r="J105" s="138">
        <f t="shared" si="25"/>
        <v>67439</v>
      </c>
      <c r="K105" s="144">
        <f t="shared" si="23"/>
        <v>0.7237963380342155</v>
      </c>
      <c r="L105" s="326">
        <v>27601</v>
      </c>
      <c r="M105" s="145">
        <f t="shared" si="18"/>
        <v>6.462148633398733E-2</v>
      </c>
      <c r="N105" s="319">
        <f t="shared" si="24"/>
        <v>286454</v>
      </c>
      <c r="O105" s="146">
        <f t="shared" si="19"/>
        <v>0.67066712243454973</v>
      </c>
      <c r="P105" s="316">
        <v>66868</v>
      </c>
      <c r="Q105" s="145">
        <f t="shared" si="16"/>
        <v>4.0297876930809363E-2</v>
      </c>
      <c r="R105" s="319">
        <f t="shared" si="20"/>
        <v>1311222</v>
      </c>
      <c r="S105" s="144">
        <f t="shared" si="21"/>
        <v>0.79020552110082121</v>
      </c>
    </row>
    <row r="106" spans="2:19">
      <c r="B106" s="131">
        <v>100</v>
      </c>
      <c r="C106" s="67" t="s">
        <v>57</v>
      </c>
      <c r="D106" s="7">
        <f t="shared" si="15"/>
        <v>81786</v>
      </c>
      <c r="E106" s="14">
        <f t="shared" si="13"/>
        <v>3.7522796247995649E-2</v>
      </c>
      <c r="F106" s="15">
        <f t="shared" si="17"/>
        <v>1746901</v>
      </c>
      <c r="G106" s="38">
        <f t="shared" si="14"/>
        <v>0.80146492417308401</v>
      </c>
      <c r="H106" s="57">
        <v>2649</v>
      </c>
      <c r="I106" s="14">
        <f t="shared" si="22"/>
        <v>2.8430678086161374E-2</v>
      </c>
      <c r="J106" s="65">
        <f t="shared" si="25"/>
        <v>70088</v>
      </c>
      <c r="K106" s="16">
        <f t="shared" si="23"/>
        <v>0.7522270161203769</v>
      </c>
      <c r="L106" s="60">
        <v>16594</v>
      </c>
      <c r="M106" s="8">
        <f t="shared" si="18"/>
        <v>3.8851090331009232E-2</v>
      </c>
      <c r="N106" s="68">
        <f t="shared" si="24"/>
        <v>303048</v>
      </c>
      <c r="O106" s="37">
        <f t="shared" si="19"/>
        <v>0.70951821276555893</v>
      </c>
      <c r="P106" s="58">
        <v>62543</v>
      </c>
      <c r="Q106" s="8">
        <f t="shared" si="16"/>
        <v>3.7691423653819611E-2</v>
      </c>
      <c r="R106" s="65">
        <f t="shared" si="20"/>
        <v>1373765</v>
      </c>
      <c r="S106" s="16">
        <f t="shared" si="21"/>
        <v>0.82789694475464082</v>
      </c>
    </row>
    <row r="107" spans="2:19">
      <c r="B107" s="131">
        <v>101</v>
      </c>
      <c r="C107" s="310" t="s">
        <v>58</v>
      </c>
      <c r="D107" s="311">
        <f t="shared" si="15"/>
        <v>64323</v>
      </c>
      <c r="E107" s="158">
        <f t="shared" si="13"/>
        <v>2.9510904348663883E-2</v>
      </c>
      <c r="F107" s="150">
        <f t="shared" si="17"/>
        <v>1811224</v>
      </c>
      <c r="G107" s="159">
        <f t="shared" si="14"/>
        <v>0.83097582852174789</v>
      </c>
      <c r="H107" s="292">
        <v>3402</v>
      </c>
      <c r="I107" s="158">
        <f t="shared" si="22"/>
        <v>3.6512331766372592E-2</v>
      </c>
      <c r="J107" s="312">
        <f t="shared" si="25"/>
        <v>73490</v>
      </c>
      <c r="K107" s="156">
        <f t="shared" si="23"/>
        <v>0.78873934788674949</v>
      </c>
      <c r="L107" s="294">
        <v>17277</v>
      </c>
      <c r="M107" s="145">
        <f t="shared" si="18"/>
        <v>4.0450180043922292E-2</v>
      </c>
      <c r="N107" s="312">
        <f t="shared" si="24"/>
        <v>320325</v>
      </c>
      <c r="O107" s="159">
        <f t="shared" si="19"/>
        <v>0.74996839280948124</v>
      </c>
      <c r="P107" s="293">
        <v>43644</v>
      </c>
      <c r="Q107" s="145">
        <f t="shared" si="16"/>
        <v>2.6301976143570077E-2</v>
      </c>
      <c r="R107" s="312">
        <f t="shared" si="20"/>
        <v>1417409</v>
      </c>
      <c r="S107" s="156">
        <f t="shared" si="21"/>
        <v>0.85419892089821092</v>
      </c>
    </row>
    <row r="108" spans="2:19">
      <c r="B108" s="131">
        <v>102</v>
      </c>
      <c r="C108" s="67" t="s">
        <v>59</v>
      </c>
      <c r="D108" s="7">
        <f t="shared" si="15"/>
        <v>63789</v>
      </c>
      <c r="E108" s="14">
        <f t="shared" si="13"/>
        <v>2.9265909200393642E-2</v>
      </c>
      <c r="F108" s="15">
        <f t="shared" si="17"/>
        <v>1875013</v>
      </c>
      <c r="G108" s="38">
        <f t="shared" si="14"/>
        <v>0.86024173772214152</v>
      </c>
      <c r="H108" s="58">
        <v>3484</v>
      </c>
      <c r="I108" s="14">
        <f t="shared" si="22"/>
        <v>3.7392405606714321E-2</v>
      </c>
      <c r="J108" s="65">
        <f t="shared" si="25"/>
        <v>76974</v>
      </c>
      <c r="K108" s="16">
        <f t="shared" si="23"/>
        <v>0.82613175349346379</v>
      </c>
      <c r="L108" s="60">
        <v>16043</v>
      </c>
      <c r="M108" s="8">
        <f t="shared" si="18"/>
        <v>3.7561048703168683E-2</v>
      </c>
      <c r="N108" s="65">
        <f t="shared" si="24"/>
        <v>336368</v>
      </c>
      <c r="O108" s="38">
        <f t="shared" si="19"/>
        <v>0.78752944151264992</v>
      </c>
      <c r="P108" s="58">
        <v>44262</v>
      </c>
      <c r="Q108" s="8">
        <f t="shared" si="16"/>
        <v>2.6674412704305258E-2</v>
      </c>
      <c r="R108" s="65">
        <f t="shared" si="20"/>
        <v>1461671</v>
      </c>
      <c r="S108" s="16">
        <f t="shared" si="21"/>
        <v>0.88087333360251618</v>
      </c>
    </row>
    <row r="109" spans="2:19">
      <c r="B109" s="131">
        <v>103</v>
      </c>
      <c r="C109" s="310" t="s">
        <v>60</v>
      </c>
      <c r="D109" s="311">
        <f t="shared" si="15"/>
        <v>57979</v>
      </c>
      <c r="E109" s="158">
        <f t="shared" si="13"/>
        <v>2.6600325283820458E-2</v>
      </c>
      <c r="F109" s="150">
        <f t="shared" si="17"/>
        <v>1932992</v>
      </c>
      <c r="G109" s="159">
        <f t="shared" si="14"/>
        <v>0.88684206300596202</v>
      </c>
      <c r="H109" s="293">
        <v>3266</v>
      </c>
      <c r="I109" s="158">
        <f t="shared" si="22"/>
        <v>3.505269710434241E-2</v>
      </c>
      <c r="J109" s="312">
        <f t="shared" si="25"/>
        <v>80240</v>
      </c>
      <c r="K109" s="156">
        <f t="shared" si="23"/>
        <v>0.86118445059780624</v>
      </c>
      <c r="L109" s="313">
        <v>14148</v>
      </c>
      <c r="M109" s="145">
        <f t="shared" si="18"/>
        <v>3.3124335663680761E-2</v>
      </c>
      <c r="N109" s="312">
        <f t="shared" si="24"/>
        <v>350516</v>
      </c>
      <c r="O109" s="159">
        <f t="shared" si="19"/>
        <v>0.8206537771763307</v>
      </c>
      <c r="P109" s="293">
        <v>40565</v>
      </c>
      <c r="Q109" s="145">
        <f t="shared" si="16"/>
        <v>2.4446422469615987E-2</v>
      </c>
      <c r="R109" s="312">
        <f t="shared" si="20"/>
        <v>1502236</v>
      </c>
      <c r="S109" s="156">
        <f t="shared" si="21"/>
        <v>0.90531975607213211</v>
      </c>
    </row>
    <row r="110" spans="2:19">
      <c r="B110" s="131">
        <v>104</v>
      </c>
      <c r="C110" s="67" t="s">
        <v>61</v>
      </c>
      <c r="D110" s="7">
        <f t="shared" si="15"/>
        <v>61946</v>
      </c>
      <c r="E110" s="14">
        <f t="shared" si="13"/>
        <v>2.8420354784172579E-2</v>
      </c>
      <c r="F110" s="15">
        <f t="shared" si="17"/>
        <v>1994938</v>
      </c>
      <c r="G110" s="38">
        <f t="shared" si="14"/>
        <v>0.91526241779013462</v>
      </c>
      <c r="H110" s="58">
        <v>3567</v>
      </c>
      <c r="I110" s="14">
        <f t="shared" si="22"/>
        <v>3.8283212054865089E-2</v>
      </c>
      <c r="J110" s="65">
        <f t="shared" si="25"/>
        <v>83807</v>
      </c>
      <c r="K110" s="16">
        <f t="shared" si="23"/>
        <v>0.89946766265267131</v>
      </c>
      <c r="L110" s="66">
        <v>18822</v>
      </c>
      <c r="M110" s="8">
        <f t="shared" si="18"/>
        <v>4.4067447403293707E-2</v>
      </c>
      <c r="N110" s="65">
        <f t="shared" si="24"/>
        <v>369338</v>
      </c>
      <c r="O110" s="38">
        <f t="shared" si="19"/>
        <v>0.86472122457962441</v>
      </c>
      <c r="P110" s="58">
        <v>39557</v>
      </c>
      <c r="Q110" s="8">
        <f t="shared" si="16"/>
        <v>2.3838953127834329E-2</v>
      </c>
      <c r="R110" s="65">
        <f t="shared" si="20"/>
        <v>1541793</v>
      </c>
      <c r="S110" s="16">
        <f t="shared" si="21"/>
        <v>0.92915870919996646</v>
      </c>
    </row>
    <row r="111" spans="2:19">
      <c r="B111" s="131">
        <v>105</v>
      </c>
      <c r="C111" s="310" t="s">
        <v>62</v>
      </c>
      <c r="D111" s="311">
        <f t="shared" si="15"/>
        <v>57272</v>
      </c>
      <c r="E111" s="158">
        <f t="shared" si="13"/>
        <v>2.627595904818926E-2</v>
      </c>
      <c r="F111" s="150">
        <f t="shared" si="17"/>
        <v>2052210</v>
      </c>
      <c r="G111" s="159">
        <f t="shared" si="14"/>
        <v>0.94153837683832386</v>
      </c>
      <c r="H111" s="293">
        <v>3402</v>
      </c>
      <c r="I111" s="158">
        <f t="shared" si="22"/>
        <v>3.6512331766372592E-2</v>
      </c>
      <c r="J111" s="312">
        <f t="shared" si="25"/>
        <v>87209</v>
      </c>
      <c r="K111" s="156">
        <f t="shared" si="23"/>
        <v>0.93597999441904389</v>
      </c>
      <c r="L111" s="294">
        <v>22863</v>
      </c>
      <c r="M111" s="145">
        <f t="shared" si="18"/>
        <v>5.352853309858166E-2</v>
      </c>
      <c r="N111" s="312">
        <f t="shared" si="24"/>
        <v>392201</v>
      </c>
      <c r="O111" s="159">
        <f t="shared" si="19"/>
        <v>0.91824975767820605</v>
      </c>
      <c r="P111" s="293">
        <v>31007</v>
      </c>
      <c r="Q111" s="145">
        <f t="shared" si="16"/>
        <v>1.8686311389507774E-2</v>
      </c>
      <c r="R111" s="312">
        <f t="shared" si="20"/>
        <v>1572800</v>
      </c>
      <c r="S111" s="156">
        <f t="shared" si="21"/>
        <v>0.94784502058947429</v>
      </c>
    </row>
    <row r="112" spans="2:19">
      <c r="B112" s="131">
        <v>106</v>
      </c>
      <c r="C112" s="67" t="s">
        <v>63</v>
      </c>
      <c r="D112" s="7">
        <f t="shared" si="15"/>
        <v>39916</v>
      </c>
      <c r="E112" s="14">
        <f t="shared" si="13"/>
        <v>1.8313157936994038E-2</v>
      </c>
      <c r="F112" s="15">
        <f t="shared" si="17"/>
        <v>2092126</v>
      </c>
      <c r="G112" s="38">
        <f t="shared" si="14"/>
        <v>0.95985153477531793</v>
      </c>
      <c r="H112" s="58">
        <v>2761</v>
      </c>
      <c r="I112" s="14">
        <f t="shared" si="22"/>
        <v>2.9632730160774466E-2</v>
      </c>
      <c r="J112" s="65">
        <f t="shared" si="25"/>
        <v>89970</v>
      </c>
      <c r="K112" s="16">
        <f t="shared" si="23"/>
        <v>0.96561272457981839</v>
      </c>
      <c r="L112" s="60">
        <v>9369</v>
      </c>
      <c r="M112" s="8">
        <f t="shared" si="18"/>
        <v>2.1935390220032873E-2</v>
      </c>
      <c r="N112" s="65">
        <f t="shared" si="24"/>
        <v>401570</v>
      </c>
      <c r="O112" s="38">
        <f t="shared" si="19"/>
        <v>0.94018514789823893</v>
      </c>
      <c r="P112" s="58">
        <v>27786</v>
      </c>
      <c r="Q112" s="8">
        <f t="shared" si="16"/>
        <v>1.6745181677326509E-2</v>
      </c>
      <c r="R112" s="65">
        <f t="shared" si="20"/>
        <v>1600586</v>
      </c>
      <c r="S112" s="16">
        <f t="shared" si="21"/>
        <v>0.96459020226680081</v>
      </c>
    </row>
    <row r="113" spans="2:19">
      <c r="B113" s="131">
        <v>107</v>
      </c>
      <c r="C113" s="310" t="s">
        <v>64</v>
      </c>
      <c r="D113" s="311">
        <f t="shared" si="15"/>
        <v>28862</v>
      </c>
      <c r="E113" s="158">
        <f t="shared" si="13"/>
        <v>1.3241666609317615E-2</v>
      </c>
      <c r="F113" s="150">
        <f t="shared" si="17"/>
        <v>2120988</v>
      </c>
      <c r="G113" s="159">
        <f t="shared" si="14"/>
        <v>0.97309320138463551</v>
      </c>
      <c r="H113" s="293">
        <v>1513</v>
      </c>
      <c r="I113" s="158">
        <f t="shared" si="22"/>
        <v>1.6238435615085752E-2</v>
      </c>
      <c r="J113" s="312">
        <f t="shared" si="25"/>
        <v>91483</v>
      </c>
      <c r="K113" s="156">
        <f t="shared" si="23"/>
        <v>0.98185116019490415</v>
      </c>
      <c r="L113" s="313">
        <v>9907</v>
      </c>
      <c r="M113" s="145">
        <f t="shared" si="18"/>
        <v>2.3194995294040524E-2</v>
      </c>
      <c r="N113" s="312">
        <f t="shared" si="24"/>
        <v>411477</v>
      </c>
      <c r="O113" s="159">
        <f t="shared" si="19"/>
        <v>0.96338014319227938</v>
      </c>
      <c r="P113" s="293">
        <v>17442</v>
      </c>
      <c r="Q113" s="145">
        <f t="shared" si="16"/>
        <v>1.0511389146186172E-2</v>
      </c>
      <c r="R113" s="312">
        <f t="shared" si="20"/>
        <v>1618028</v>
      </c>
      <c r="S113" s="156">
        <f t="shared" si="21"/>
        <v>0.97510159141298691</v>
      </c>
    </row>
    <row r="114" spans="2:19">
      <c r="B114" s="131">
        <v>108</v>
      </c>
      <c r="C114" s="67" t="s">
        <v>65</v>
      </c>
      <c r="D114" s="7">
        <f t="shared" si="15"/>
        <v>16098</v>
      </c>
      <c r="E114" s="14">
        <f t="shared" si="13"/>
        <v>7.385640256281442E-3</v>
      </c>
      <c r="F114" s="15">
        <f t="shared" si="17"/>
        <v>2137086</v>
      </c>
      <c r="G114" s="38">
        <f t="shared" si="14"/>
        <v>0.98047884164091692</v>
      </c>
      <c r="H114" s="58">
        <v>527</v>
      </c>
      <c r="I114" s="14">
        <f t="shared" si="22"/>
        <v>5.6560843153669483E-3</v>
      </c>
      <c r="J114" s="65">
        <f t="shared" si="25"/>
        <v>92010</v>
      </c>
      <c r="K114" s="16">
        <f t="shared" si="23"/>
        <v>0.98750724451027105</v>
      </c>
      <c r="L114" s="60">
        <v>3533</v>
      </c>
      <c r="M114" s="8">
        <f t="shared" si="18"/>
        <v>8.271718822433145E-3</v>
      </c>
      <c r="N114" s="65">
        <f t="shared" si="24"/>
        <v>415010</v>
      </c>
      <c r="O114" s="38">
        <f t="shared" si="19"/>
        <v>0.97165186201471254</v>
      </c>
      <c r="P114" s="58">
        <v>12038</v>
      </c>
      <c r="Q114" s="8">
        <f t="shared" si="16"/>
        <v>7.2546785083011768E-3</v>
      </c>
      <c r="R114" s="65">
        <f t="shared" si="20"/>
        <v>1630066</v>
      </c>
      <c r="S114" s="16">
        <f t="shared" si="21"/>
        <v>0.98235626992128811</v>
      </c>
    </row>
    <row r="115" spans="2:19">
      <c r="B115" s="131">
        <v>109</v>
      </c>
      <c r="C115" s="310" t="s">
        <v>66</v>
      </c>
      <c r="D115" s="311">
        <f t="shared" si="15"/>
        <v>13849</v>
      </c>
      <c r="E115" s="158">
        <f t="shared" si="13"/>
        <v>6.353816120588998E-3</v>
      </c>
      <c r="F115" s="150">
        <f t="shared" si="17"/>
        <v>2150935</v>
      </c>
      <c r="G115" s="159">
        <f t="shared" si="14"/>
        <v>0.98683265776150597</v>
      </c>
      <c r="H115" s="293">
        <v>505</v>
      </c>
      <c r="I115" s="158">
        <f t="shared" si="22"/>
        <v>5.4199669435679478E-3</v>
      </c>
      <c r="J115" s="312">
        <f t="shared" si="25"/>
        <v>92515</v>
      </c>
      <c r="K115" s="156">
        <f t="shared" si="23"/>
        <v>0.99292721145383911</v>
      </c>
      <c r="L115" s="313">
        <v>5586</v>
      </c>
      <c r="M115" s="145">
        <f t="shared" si="18"/>
        <v>1.3078353054659368E-2</v>
      </c>
      <c r="N115" s="312">
        <f t="shared" si="24"/>
        <v>420596</v>
      </c>
      <c r="O115" s="159">
        <f t="shared" si="19"/>
        <v>0.98473021506937197</v>
      </c>
      <c r="P115" s="293">
        <v>7758</v>
      </c>
      <c r="Q115" s="145">
        <f t="shared" si="16"/>
        <v>4.675344398355253E-3</v>
      </c>
      <c r="R115" s="312">
        <f t="shared" si="20"/>
        <v>1637824</v>
      </c>
      <c r="S115" s="156">
        <f t="shared" si="21"/>
        <v>0.98703161431964337</v>
      </c>
    </row>
    <row r="116" spans="2:19">
      <c r="B116" s="131">
        <v>110</v>
      </c>
      <c r="C116" s="67" t="s">
        <v>67</v>
      </c>
      <c r="D116" s="7">
        <f t="shared" si="15"/>
        <v>13001</v>
      </c>
      <c r="E116" s="14">
        <f t="shared" si="13"/>
        <v>5.9647601547965596E-3</v>
      </c>
      <c r="F116" s="15">
        <f t="shared" si="17"/>
        <v>2163936</v>
      </c>
      <c r="G116" s="38">
        <f t="shared" si="14"/>
        <v>0.99279741791630249</v>
      </c>
      <c r="H116" s="58">
        <v>313</v>
      </c>
      <c r="I116" s="14">
        <f t="shared" si="22"/>
        <v>3.3593062442312232E-3</v>
      </c>
      <c r="J116" s="65">
        <f t="shared" si="25"/>
        <v>92828</v>
      </c>
      <c r="K116" s="16">
        <f t="shared" si="23"/>
        <v>0.99628651769807031</v>
      </c>
      <c r="L116" s="60">
        <v>4060</v>
      </c>
      <c r="M116" s="8">
        <f t="shared" si="18"/>
        <v>9.5055698893514208E-3</v>
      </c>
      <c r="N116" s="65">
        <f t="shared" si="24"/>
        <v>424656</v>
      </c>
      <c r="O116" s="38">
        <f t="shared" si="19"/>
        <v>0.99423578495872333</v>
      </c>
      <c r="P116" s="58">
        <v>8628</v>
      </c>
      <c r="Q116" s="8">
        <f t="shared" si="16"/>
        <v>5.1996482945358491E-3</v>
      </c>
      <c r="R116" s="65">
        <f t="shared" si="20"/>
        <v>1646452</v>
      </c>
      <c r="S116" s="16">
        <f t="shared" si="21"/>
        <v>0.99223126261417927</v>
      </c>
    </row>
    <row r="117" spans="2:19">
      <c r="B117" s="131">
        <v>111</v>
      </c>
      <c r="C117" s="310" t="s">
        <v>68</v>
      </c>
      <c r="D117" s="311">
        <f t="shared" si="15"/>
        <v>5834</v>
      </c>
      <c r="E117" s="158">
        <f t="shared" si="13"/>
        <v>2.6765949344729738E-3</v>
      </c>
      <c r="F117" s="150">
        <f t="shared" si="17"/>
        <v>2169770</v>
      </c>
      <c r="G117" s="159">
        <f t="shared" si="14"/>
        <v>0.99547401285077552</v>
      </c>
      <c r="H117" s="293">
        <v>147</v>
      </c>
      <c r="I117" s="158">
        <f t="shared" si="22"/>
        <v>1.5776933479296799E-3</v>
      </c>
      <c r="J117" s="312">
        <f t="shared" si="25"/>
        <v>92975</v>
      </c>
      <c r="K117" s="156">
        <f t="shared" si="23"/>
        <v>0.99786421104599998</v>
      </c>
      <c r="L117" s="294">
        <v>1113</v>
      </c>
      <c r="M117" s="145">
        <f t="shared" si="18"/>
        <v>2.6058372627704757E-3</v>
      </c>
      <c r="N117" s="312">
        <f t="shared" si="24"/>
        <v>425769</v>
      </c>
      <c r="O117" s="159">
        <f t="shared" si="19"/>
        <v>0.99684162222149386</v>
      </c>
      <c r="P117" s="293">
        <v>4574</v>
      </c>
      <c r="Q117" s="145">
        <f t="shared" si="16"/>
        <v>2.7565126679655744E-3</v>
      </c>
      <c r="R117" s="312">
        <f t="shared" si="20"/>
        <v>1651026</v>
      </c>
      <c r="S117" s="156">
        <f t="shared" si="21"/>
        <v>0.99498777528214477</v>
      </c>
    </row>
    <row r="118" spans="2:19">
      <c r="B118" s="131">
        <v>112</v>
      </c>
      <c r="C118" s="52" t="s">
        <v>69</v>
      </c>
      <c r="D118" s="7">
        <f t="shared" si="15"/>
        <v>4127</v>
      </c>
      <c r="E118" s="14">
        <f t="shared" si="13"/>
        <v>1.8934362863506963E-3</v>
      </c>
      <c r="F118" s="15">
        <f t="shared" si="17"/>
        <v>2173897</v>
      </c>
      <c r="G118" s="38">
        <f t="shared" si="14"/>
        <v>0.99736744913712616</v>
      </c>
      <c r="H118" s="58">
        <v>60</v>
      </c>
      <c r="I118" s="14">
        <f t="shared" si="22"/>
        <v>6.4395646854272653E-4</v>
      </c>
      <c r="J118" s="65">
        <f t="shared" si="25"/>
        <v>93035</v>
      </c>
      <c r="K118" s="16">
        <f t="shared" si="23"/>
        <v>0.99850816751454263</v>
      </c>
      <c r="L118" s="60">
        <v>776</v>
      </c>
      <c r="M118" s="8">
        <f t="shared" si="18"/>
        <v>1.8168281364868725E-3</v>
      </c>
      <c r="N118" s="65">
        <f t="shared" si="24"/>
        <v>426545</v>
      </c>
      <c r="O118" s="38">
        <f t="shared" si="19"/>
        <v>0.99865845035798073</v>
      </c>
      <c r="P118" s="58">
        <v>3291</v>
      </c>
      <c r="Q118" s="8">
        <f t="shared" si="16"/>
        <v>1.9833150831383263E-3</v>
      </c>
      <c r="R118" s="65">
        <f t="shared" si="20"/>
        <v>1654317</v>
      </c>
      <c r="S118" s="16">
        <f t="shared" si="21"/>
        <v>0.99697109036528309</v>
      </c>
    </row>
    <row r="119" spans="2:19">
      <c r="B119" s="131">
        <v>113</v>
      </c>
      <c r="C119" s="325" t="s">
        <v>70</v>
      </c>
      <c r="D119" s="311">
        <f t="shared" si="15"/>
        <v>2386</v>
      </c>
      <c r="E119" s="145">
        <f t="shared" si="13"/>
        <v>1.0946786962037222E-3</v>
      </c>
      <c r="F119" s="138">
        <f t="shared" si="17"/>
        <v>2176283</v>
      </c>
      <c r="G119" s="146">
        <f t="shared" si="14"/>
        <v>0.99846212783332988</v>
      </c>
      <c r="H119" s="316">
        <v>63</v>
      </c>
      <c r="I119" s="145">
        <f t="shared" si="22"/>
        <v>6.7615429196986288E-4</v>
      </c>
      <c r="J119" s="138">
        <f t="shared" si="25"/>
        <v>93098</v>
      </c>
      <c r="K119" s="144">
        <f t="shared" si="23"/>
        <v>0.99918432180651251</v>
      </c>
      <c r="L119" s="326">
        <v>433</v>
      </c>
      <c r="M119" s="145">
        <f t="shared" si="18"/>
        <v>1.0137713699727008E-3</v>
      </c>
      <c r="N119" s="319">
        <f t="shared" si="24"/>
        <v>426978</v>
      </c>
      <c r="O119" s="146">
        <f t="shared" si="19"/>
        <v>0.99967222172795345</v>
      </c>
      <c r="P119" s="316">
        <v>1890</v>
      </c>
      <c r="Q119" s="145">
        <f t="shared" si="16"/>
        <v>1.1390050158406068E-3</v>
      </c>
      <c r="R119" s="319">
        <f t="shared" si="20"/>
        <v>1656207</v>
      </c>
      <c r="S119" s="144">
        <f t="shared" si="21"/>
        <v>0.99811009538112372</v>
      </c>
    </row>
    <row r="120" spans="2:19">
      <c r="B120" s="131">
        <v>114</v>
      </c>
      <c r="C120" s="67" t="s">
        <v>71</v>
      </c>
      <c r="D120" s="7">
        <f t="shared" si="15"/>
        <v>1977</v>
      </c>
      <c r="E120" s="14">
        <f t="shared" si="13"/>
        <v>9.0703259949486954E-4</v>
      </c>
      <c r="F120" s="15">
        <f t="shared" si="17"/>
        <v>2178260</v>
      </c>
      <c r="G120" s="38">
        <f t="shared" si="14"/>
        <v>0.99936916043282475</v>
      </c>
      <c r="H120" s="57">
        <v>46</v>
      </c>
      <c r="I120" s="14">
        <f t="shared" si="22"/>
        <v>4.9369995921609035E-4</v>
      </c>
      <c r="J120" s="65">
        <f t="shared" si="25"/>
        <v>93144</v>
      </c>
      <c r="K120" s="16">
        <f t="shared" si="23"/>
        <v>0.99967802176572862</v>
      </c>
      <c r="L120" s="60">
        <v>84</v>
      </c>
      <c r="M120" s="8">
        <f t="shared" si="18"/>
        <v>1.9666696322796041E-4</v>
      </c>
      <c r="N120" s="68">
        <f t="shared" si="24"/>
        <v>427062</v>
      </c>
      <c r="O120" s="37">
        <f t="shared" si="19"/>
        <v>0.9998688886911814</v>
      </c>
      <c r="P120" s="58">
        <v>1847</v>
      </c>
      <c r="Q120" s="8">
        <f t="shared" si="16"/>
        <v>1.1130911451098418E-3</v>
      </c>
      <c r="R120" s="65">
        <f t="shared" si="20"/>
        <v>1658054</v>
      </c>
      <c r="S120" s="16">
        <f t="shared" si="21"/>
        <v>0.99922318652623354</v>
      </c>
    </row>
    <row r="121" spans="2:19">
      <c r="B121" s="131">
        <v>115</v>
      </c>
      <c r="C121" s="310" t="s">
        <v>72</v>
      </c>
      <c r="D121" s="311">
        <f t="shared" si="15"/>
        <v>520</v>
      </c>
      <c r="E121" s="158">
        <f t="shared" si="13"/>
        <v>2.3857205449536275E-4</v>
      </c>
      <c r="F121" s="150">
        <f t="shared" si="17"/>
        <v>2178780</v>
      </c>
      <c r="G121" s="159">
        <f t="shared" si="14"/>
        <v>0.99960773248732016</v>
      </c>
      <c r="H121" s="292">
        <v>12</v>
      </c>
      <c r="I121" s="158">
        <f t="shared" si="22"/>
        <v>1.2879129370854531E-4</v>
      </c>
      <c r="J121" s="312">
        <f t="shared" si="25"/>
        <v>93156</v>
      </c>
      <c r="K121" s="156">
        <f t="shared" si="23"/>
        <v>0.99980681305943719</v>
      </c>
      <c r="L121" s="294">
        <v>17</v>
      </c>
      <c r="M121" s="145">
        <f t="shared" si="18"/>
        <v>3.9801647319944372E-5</v>
      </c>
      <c r="N121" s="312">
        <f t="shared" si="24"/>
        <v>427079</v>
      </c>
      <c r="O121" s="159">
        <f t="shared" si="19"/>
        <v>0.99990869033850127</v>
      </c>
      <c r="P121" s="293">
        <v>491</v>
      </c>
      <c r="Q121" s="145">
        <f t="shared" si="16"/>
        <v>2.9590024485594599E-4</v>
      </c>
      <c r="R121" s="312">
        <f t="shared" si="20"/>
        <v>1658545</v>
      </c>
      <c r="S121" s="156">
        <f t="shared" si="21"/>
        <v>0.99951908677108947</v>
      </c>
    </row>
    <row r="122" spans="2:19">
      <c r="B122" s="131">
        <v>116</v>
      </c>
      <c r="C122" s="67" t="s">
        <v>73</v>
      </c>
      <c r="D122" s="7">
        <f t="shared" si="15"/>
        <v>344</v>
      </c>
      <c r="E122" s="14">
        <f t="shared" si="13"/>
        <v>1.5782458989693228E-4</v>
      </c>
      <c r="F122" s="15">
        <f t="shared" si="17"/>
        <v>2179124</v>
      </c>
      <c r="G122" s="38">
        <f t="shared" si="14"/>
        <v>0.99976555707721704</v>
      </c>
      <c r="H122" s="58">
        <v>11</v>
      </c>
      <c r="I122" s="14">
        <f t="shared" si="22"/>
        <v>1.1805868589949986E-4</v>
      </c>
      <c r="J122" s="65">
        <f t="shared" si="25"/>
        <v>93167</v>
      </c>
      <c r="K122" s="16">
        <f t="shared" si="23"/>
        <v>0.99992487174533673</v>
      </c>
      <c r="L122" s="60">
        <v>22</v>
      </c>
      <c r="M122" s="8">
        <f t="shared" si="18"/>
        <v>5.1508014178751538E-5</v>
      </c>
      <c r="N122" s="65">
        <f t="shared" si="24"/>
        <v>427101</v>
      </c>
      <c r="O122" s="38">
        <f t="shared" si="19"/>
        <v>0.99996019835268002</v>
      </c>
      <c r="P122" s="58">
        <v>311</v>
      </c>
      <c r="Q122" s="8">
        <f t="shared" si="16"/>
        <v>1.874235766806501E-4</v>
      </c>
      <c r="R122" s="65">
        <f t="shared" si="20"/>
        <v>1658856</v>
      </c>
      <c r="S122" s="16">
        <f t="shared" si="21"/>
        <v>0.99970651034777014</v>
      </c>
    </row>
    <row r="123" spans="2:19">
      <c r="B123" s="131">
        <v>117</v>
      </c>
      <c r="C123" s="310" t="s">
        <v>74</v>
      </c>
      <c r="D123" s="311">
        <f t="shared" si="15"/>
        <v>176</v>
      </c>
      <c r="E123" s="158">
        <f t="shared" si="13"/>
        <v>8.0747464598430465E-5</v>
      </c>
      <c r="F123" s="150">
        <f t="shared" si="17"/>
        <v>2179300</v>
      </c>
      <c r="G123" s="159">
        <f t="shared" si="14"/>
        <v>0.99984630454181544</v>
      </c>
      <c r="H123" s="293">
        <v>3</v>
      </c>
      <c r="I123" s="158">
        <f t="shared" si="22"/>
        <v>3.2197823427136328E-5</v>
      </c>
      <c r="J123" s="312">
        <f t="shared" si="25"/>
        <v>93170</v>
      </c>
      <c r="K123" s="156">
        <f t="shared" si="23"/>
        <v>0.99995706956876385</v>
      </c>
      <c r="L123" s="313">
        <v>16</v>
      </c>
      <c r="M123" s="145">
        <f t="shared" si="18"/>
        <v>3.7460373948182936E-5</v>
      </c>
      <c r="N123" s="312">
        <f t="shared" si="24"/>
        <v>427117</v>
      </c>
      <c r="O123" s="159">
        <f t="shared" si="19"/>
        <v>0.99999765872662827</v>
      </c>
      <c r="P123" s="293">
        <v>157</v>
      </c>
      <c r="Q123" s="145">
        <f t="shared" si="16"/>
        <v>9.461576057511919E-5</v>
      </c>
      <c r="R123" s="312">
        <f t="shared" si="20"/>
        <v>1659013</v>
      </c>
      <c r="S123" s="156">
        <f t="shared" si="21"/>
        <v>0.99980112610834526</v>
      </c>
    </row>
    <row r="124" spans="2:19">
      <c r="B124" s="131">
        <v>118</v>
      </c>
      <c r="C124" s="67" t="s">
        <v>75</v>
      </c>
      <c r="D124" s="7">
        <f t="shared" si="15"/>
        <v>40</v>
      </c>
      <c r="E124" s="14">
        <f t="shared" si="13"/>
        <v>1.835169649964329E-5</v>
      </c>
      <c r="F124" s="15">
        <f t="shared" si="17"/>
        <v>2179340</v>
      </c>
      <c r="G124" s="38">
        <f t="shared" si="14"/>
        <v>0.99986465623831511</v>
      </c>
      <c r="H124" s="58"/>
      <c r="I124" s="14"/>
      <c r="J124" s="65"/>
      <c r="K124" s="16"/>
      <c r="L124" s="66"/>
      <c r="M124" s="8"/>
      <c r="N124" s="65"/>
      <c r="O124" s="38"/>
      <c r="P124" s="58">
        <v>40</v>
      </c>
      <c r="Q124" s="8">
        <f t="shared" si="16"/>
        <v>2.4105926261176863E-5</v>
      </c>
      <c r="R124" s="65">
        <f t="shared" si="20"/>
        <v>1659053</v>
      </c>
      <c r="S124" s="16">
        <f t="shared" si="21"/>
        <v>0.99982523203460649</v>
      </c>
    </row>
    <row r="125" spans="2:19">
      <c r="B125" s="131">
        <v>119</v>
      </c>
      <c r="C125" s="310" t="s">
        <v>76</v>
      </c>
      <c r="D125" s="311">
        <f t="shared" si="15"/>
        <v>122</v>
      </c>
      <c r="E125" s="158">
        <f t="shared" si="13"/>
        <v>5.5972674323912029E-5</v>
      </c>
      <c r="F125" s="150">
        <f t="shared" si="17"/>
        <v>2179462</v>
      </c>
      <c r="G125" s="159">
        <f t="shared" si="14"/>
        <v>0.999920628912639</v>
      </c>
      <c r="H125" s="293"/>
      <c r="I125" s="158"/>
      <c r="J125" s="312"/>
      <c r="K125" s="156"/>
      <c r="L125" s="294"/>
      <c r="M125" s="145"/>
      <c r="N125" s="312"/>
      <c r="O125" s="159"/>
      <c r="P125" s="293">
        <v>122</v>
      </c>
      <c r="Q125" s="145">
        <f t="shared" si="16"/>
        <v>7.3523075096589436E-5</v>
      </c>
      <c r="R125" s="312">
        <f t="shared" si="20"/>
        <v>1659175</v>
      </c>
      <c r="S125" s="156">
        <f t="shared" si="21"/>
        <v>0.99989875510970305</v>
      </c>
    </row>
    <row r="126" spans="2:19">
      <c r="B126" s="131">
        <v>120</v>
      </c>
      <c r="C126" s="67" t="s">
        <v>77</v>
      </c>
      <c r="D126" s="7">
        <f t="shared" si="15"/>
        <v>88</v>
      </c>
      <c r="E126" s="14">
        <f t="shared" si="13"/>
        <v>4.0373732299215233E-5</v>
      </c>
      <c r="F126" s="15">
        <f t="shared" si="17"/>
        <v>2179550</v>
      </c>
      <c r="G126" s="38">
        <f t="shared" si="14"/>
        <v>0.99996100264493826</v>
      </c>
      <c r="H126" s="58">
        <v>3</v>
      </c>
      <c r="I126" s="14">
        <f t="shared" si="22"/>
        <v>3.2197823427136328E-5</v>
      </c>
      <c r="J126" s="65">
        <f>J123+H126</f>
        <v>93173</v>
      </c>
      <c r="K126" s="16">
        <f t="shared" si="23"/>
        <v>0.99998926739219096</v>
      </c>
      <c r="L126" s="60">
        <v>1</v>
      </c>
      <c r="M126" s="8">
        <f t="shared" si="18"/>
        <v>2.3412733717614335E-6</v>
      </c>
      <c r="N126" s="65">
        <f>N123+L126</f>
        <v>427118</v>
      </c>
      <c r="O126" s="38">
        <f t="shared" si="19"/>
        <v>1</v>
      </c>
      <c r="P126" s="58">
        <v>84</v>
      </c>
      <c r="Q126" s="8">
        <f t="shared" si="16"/>
        <v>5.0622445148471413E-5</v>
      </c>
      <c r="R126" s="65">
        <f t="shared" si="20"/>
        <v>1659259</v>
      </c>
      <c r="S126" s="16">
        <f t="shared" si="21"/>
        <v>0.99994937755485158</v>
      </c>
    </row>
    <row r="127" spans="2:19">
      <c r="B127" s="131">
        <v>121</v>
      </c>
      <c r="C127" s="310" t="s">
        <v>78</v>
      </c>
      <c r="D127" s="311">
        <f t="shared" si="15"/>
        <v>42</v>
      </c>
      <c r="E127" s="158">
        <f t="shared" si="13"/>
        <v>1.9269281324625455E-5</v>
      </c>
      <c r="F127" s="150">
        <f t="shared" si="17"/>
        <v>2179592</v>
      </c>
      <c r="G127" s="159">
        <f t="shared" si="14"/>
        <v>0.99998027192626293</v>
      </c>
      <c r="H127" s="293"/>
      <c r="I127" s="158"/>
      <c r="J127" s="312"/>
      <c r="K127" s="156"/>
      <c r="L127" s="313"/>
      <c r="M127" s="145"/>
      <c r="N127" s="312"/>
      <c r="O127" s="159"/>
      <c r="P127" s="293">
        <v>42</v>
      </c>
      <c r="Q127" s="145">
        <f t="shared" si="16"/>
        <v>2.5311222574235706E-5</v>
      </c>
      <c r="R127" s="312">
        <f t="shared" si="20"/>
        <v>1659301</v>
      </c>
      <c r="S127" s="156">
        <f t="shared" si="21"/>
        <v>0.99997468877742579</v>
      </c>
    </row>
    <row r="128" spans="2:19">
      <c r="B128" s="131">
        <v>122</v>
      </c>
      <c r="C128" s="67" t="s">
        <v>84</v>
      </c>
      <c r="D128" s="7">
        <f t="shared" si="15"/>
        <v>17</v>
      </c>
      <c r="E128" s="14">
        <f t="shared" si="13"/>
        <v>7.7994710123483981E-6</v>
      </c>
      <c r="F128" s="15">
        <f t="shared" si="17"/>
        <v>2179609</v>
      </c>
      <c r="G128" s="38"/>
      <c r="H128" s="58"/>
      <c r="I128" s="14"/>
      <c r="J128" s="65"/>
      <c r="K128" s="16"/>
      <c r="L128" s="60"/>
      <c r="M128" s="8"/>
      <c r="N128" s="65"/>
      <c r="O128" s="38"/>
      <c r="P128" s="58">
        <v>17</v>
      </c>
      <c r="Q128" s="8">
        <f t="shared" si="16"/>
        <v>1.0245018661000167E-5</v>
      </c>
      <c r="R128" s="65">
        <f t="shared" si="20"/>
        <v>1659318</v>
      </c>
      <c r="S128" s="16">
        <f t="shared" si="21"/>
        <v>0.99998493379608677</v>
      </c>
    </row>
    <row r="129" spans="2:19">
      <c r="B129" s="131">
        <v>123</v>
      </c>
      <c r="C129" s="310" t="s">
        <v>79</v>
      </c>
      <c r="D129" s="311">
        <f t="shared" si="15"/>
        <v>22</v>
      </c>
      <c r="E129" s="158">
        <f t="shared" si="13"/>
        <v>1.0093433074803808E-5</v>
      </c>
      <c r="F129" s="150">
        <f t="shared" si="17"/>
        <v>2179631</v>
      </c>
      <c r="G129" s="159">
        <f t="shared" si="14"/>
        <v>0.99999816483035009</v>
      </c>
      <c r="H129" s="293"/>
      <c r="I129" s="158"/>
      <c r="J129" s="312"/>
      <c r="K129" s="156"/>
      <c r="L129" s="313"/>
      <c r="M129" s="145"/>
      <c r="N129" s="312"/>
      <c r="O129" s="159"/>
      <c r="P129" s="293">
        <v>22</v>
      </c>
      <c r="Q129" s="145">
        <f t="shared" si="16"/>
        <v>1.3258259443647275E-5</v>
      </c>
      <c r="R129" s="312">
        <f t="shared" si="20"/>
        <v>1659340</v>
      </c>
      <c r="S129" s="156">
        <f t="shared" si="21"/>
        <v>0.99999819205553042</v>
      </c>
    </row>
    <row r="130" spans="2:19" ht="15.75" thickBot="1">
      <c r="B130" s="132">
        <v>124</v>
      </c>
      <c r="C130" s="67" t="s">
        <v>80</v>
      </c>
      <c r="D130" s="7">
        <f t="shared" si="15"/>
        <v>4</v>
      </c>
      <c r="E130" s="14">
        <f t="shared" si="13"/>
        <v>1.8351696499643289E-6</v>
      </c>
      <c r="F130" s="15">
        <f t="shared" si="17"/>
        <v>2179635</v>
      </c>
      <c r="G130" s="38">
        <f t="shared" si="14"/>
        <v>1</v>
      </c>
      <c r="H130" s="58">
        <v>1</v>
      </c>
      <c r="I130" s="14">
        <f t="shared" si="22"/>
        <v>1.0732607809045443E-5</v>
      </c>
      <c r="J130" s="65">
        <f>J126+H130</f>
        <v>93174</v>
      </c>
      <c r="K130" s="16">
        <f t="shared" si="23"/>
        <v>1</v>
      </c>
      <c r="L130" s="60"/>
      <c r="M130" s="8"/>
      <c r="N130" s="65"/>
      <c r="O130" s="38"/>
      <c r="P130" s="58">
        <v>3</v>
      </c>
      <c r="Q130" s="8">
        <f t="shared" si="16"/>
        <v>1.8079444695882647E-6</v>
      </c>
      <c r="R130" s="65">
        <f t="shared" si="20"/>
        <v>1659343</v>
      </c>
      <c r="S130" s="16">
        <f t="shared" si="21"/>
        <v>1</v>
      </c>
    </row>
    <row r="131" spans="2:19" s="5" customFormat="1" ht="15.75" thickBot="1">
      <c r="B131" s="133">
        <v>125</v>
      </c>
      <c r="C131" s="341" t="s">
        <v>81</v>
      </c>
      <c r="D131" s="342">
        <f>SUM(D7:D130)</f>
        <v>2179635</v>
      </c>
      <c r="E131" s="343"/>
      <c r="F131" s="344"/>
      <c r="G131" s="345"/>
      <c r="H131" s="346">
        <f>SUM(H7:H130)</f>
        <v>93174</v>
      </c>
      <c r="I131" s="343"/>
      <c r="J131" s="347"/>
      <c r="K131" s="348"/>
      <c r="L131" s="349">
        <f>SUM(L7:L130)</f>
        <v>427118</v>
      </c>
      <c r="M131" s="350"/>
      <c r="N131" s="347"/>
      <c r="O131" s="345"/>
      <c r="P131" s="346">
        <f>SUM(P7:P130)</f>
        <v>1659343</v>
      </c>
      <c r="Q131" s="350"/>
      <c r="R131" s="347"/>
      <c r="S131" s="348"/>
    </row>
  </sheetData>
  <mergeCells count="14">
    <mergeCell ref="L4:M4"/>
    <mergeCell ref="N4:O4"/>
    <mergeCell ref="P4:Q4"/>
    <mergeCell ref="R4:S4"/>
    <mergeCell ref="B3:B5"/>
    <mergeCell ref="C3:C5"/>
    <mergeCell ref="D3:G3"/>
    <mergeCell ref="H3:K3"/>
    <mergeCell ref="L3:O3"/>
    <mergeCell ref="P3:S3"/>
    <mergeCell ref="D4:E4"/>
    <mergeCell ref="F4:G4"/>
    <mergeCell ref="H4:I4"/>
    <mergeCell ref="J4:K4"/>
  </mergeCells>
  <hyperlinks>
    <hyperlink ref="L2" r:id="rId1"/>
  </hyperlinks>
  <pageMargins left="0.7" right="0.7" top="0.75" bottom="0.75" header="0.3" footer="0.3"/>
  <pageSetup paperSize="9" scale="38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47"/>
  <sheetViews>
    <sheetView view="pageBreakPreview" zoomScale="110" zoomScaleNormal="100" zoomScaleSheetLayoutView="110"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Q40" sqref="Q40"/>
    </sheetView>
  </sheetViews>
  <sheetFormatPr defaultRowHeight="13.5"/>
  <cols>
    <col min="1" max="1" width="3.7109375" style="74" customWidth="1"/>
    <col min="2" max="2" width="5.5703125" style="71" customWidth="1"/>
    <col min="3" max="3" width="13.5703125" style="71" customWidth="1"/>
    <col min="4" max="4" width="10" style="72" customWidth="1"/>
    <col min="5" max="5" width="4.42578125" style="73" bestFit="1" customWidth="1"/>
    <col min="6" max="6" width="10.7109375" style="72" customWidth="1"/>
    <col min="7" max="7" width="6.7109375" style="73" customWidth="1"/>
    <col min="8" max="8" width="7.85546875" style="74" customWidth="1"/>
    <col min="9" max="9" width="4.42578125" style="73" bestFit="1" customWidth="1"/>
    <col min="10" max="10" width="7" style="74" customWidth="1"/>
    <col min="11" max="11" width="6.28515625" style="75" customWidth="1"/>
    <col min="12" max="12" width="8.85546875" style="74" customWidth="1"/>
    <col min="13" max="13" width="4.42578125" style="73" bestFit="1" customWidth="1"/>
    <col min="14" max="14" width="8" style="74" customWidth="1"/>
    <col min="15" max="15" width="6.28515625" style="75" customWidth="1"/>
    <col min="16" max="16" width="10" style="74" customWidth="1"/>
    <col min="17" max="17" width="5.5703125" style="73" customWidth="1"/>
    <col min="18" max="18" width="11" style="74" customWidth="1"/>
    <col min="19" max="19" width="6.5703125" style="75" customWidth="1"/>
    <col min="20" max="16384" width="9.140625" style="74"/>
  </cols>
  <sheetData>
    <row r="2" spans="2:20" ht="14.25" thickBot="1">
      <c r="B2" s="24" t="s">
        <v>293</v>
      </c>
      <c r="M2" s="120" t="s">
        <v>292</v>
      </c>
      <c r="N2" s="105"/>
      <c r="O2" s="105"/>
      <c r="P2" s="106"/>
      <c r="Q2" s="105" t="s">
        <v>296</v>
      </c>
      <c r="R2" s="107"/>
      <c r="S2" s="108"/>
      <c r="T2" s="108"/>
    </row>
    <row r="3" spans="2:20" s="24" customFormat="1" ht="12.75">
      <c r="B3" s="564" t="s">
        <v>204</v>
      </c>
      <c r="C3" s="540" t="s">
        <v>205</v>
      </c>
      <c r="D3" s="545" t="s">
        <v>2</v>
      </c>
      <c r="E3" s="546"/>
      <c r="F3" s="546"/>
      <c r="G3" s="547"/>
      <c r="H3" s="546" t="s">
        <v>3</v>
      </c>
      <c r="I3" s="546"/>
      <c r="J3" s="546"/>
      <c r="K3" s="546"/>
      <c r="L3" s="545" t="s">
        <v>198</v>
      </c>
      <c r="M3" s="546"/>
      <c r="N3" s="546"/>
      <c r="O3" s="547"/>
      <c r="P3" s="546" t="s">
        <v>199</v>
      </c>
      <c r="Q3" s="546"/>
      <c r="R3" s="546"/>
      <c r="S3" s="547"/>
    </row>
    <row r="4" spans="2:20" s="24" customFormat="1" ht="12.75">
      <c r="B4" s="565"/>
      <c r="C4" s="541"/>
      <c r="D4" s="562" t="s">
        <v>5</v>
      </c>
      <c r="E4" s="532"/>
      <c r="F4" s="536" t="s">
        <v>6</v>
      </c>
      <c r="G4" s="563"/>
      <c r="H4" s="561" t="s">
        <v>5</v>
      </c>
      <c r="I4" s="532"/>
      <c r="J4" s="536" t="s">
        <v>6</v>
      </c>
      <c r="K4" s="561"/>
      <c r="L4" s="562" t="s">
        <v>5</v>
      </c>
      <c r="M4" s="532"/>
      <c r="N4" s="536" t="s">
        <v>6</v>
      </c>
      <c r="O4" s="563"/>
      <c r="P4" s="561" t="s">
        <v>5</v>
      </c>
      <c r="Q4" s="532"/>
      <c r="R4" s="536" t="s">
        <v>6</v>
      </c>
      <c r="S4" s="563"/>
    </row>
    <row r="5" spans="2:20" s="25" customFormat="1" thickBot="1">
      <c r="B5" s="566"/>
      <c r="C5" s="542"/>
      <c r="D5" s="173" t="s">
        <v>7</v>
      </c>
      <c r="E5" s="174" t="s">
        <v>8</v>
      </c>
      <c r="F5" s="175" t="s">
        <v>7</v>
      </c>
      <c r="G5" s="176" t="s">
        <v>8</v>
      </c>
      <c r="H5" s="314" t="s">
        <v>7</v>
      </c>
      <c r="I5" s="174" t="s">
        <v>8</v>
      </c>
      <c r="J5" s="178" t="s">
        <v>7</v>
      </c>
      <c r="K5" s="179" t="s">
        <v>8</v>
      </c>
      <c r="L5" s="177" t="s">
        <v>7</v>
      </c>
      <c r="M5" s="174" t="s">
        <v>8</v>
      </c>
      <c r="N5" s="178" t="s">
        <v>7</v>
      </c>
      <c r="O5" s="176" t="s">
        <v>8</v>
      </c>
      <c r="P5" s="314" t="s">
        <v>7</v>
      </c>
      <c r="Q5" s="174" t="s">
        <v>8</v>
      </c>
      <c r="R5" s="178" t="s">
        <v>7</v>
      </c>
      <c r="S5" s="176" t="s">
        <v>8</v>
      </c>
    </row>
    <row r="6" spans="2:20" s="25" customFormat="1" thickBot="1">
      <c r="B6" s="182"/>
      <c r="C6" s="204" t="s">
        <v>2</v>
      </c>
      <c r="D6" s="205">
        <f>D47</f>
        <v>2179635</v>
      </c>
      <c r="E6" s="206"/>
      <c r="F6" s="207"/>
      <c r="G6" s="208"/>
      <c r="H6" s="337">
        <f>H47</f>
        <v>93174</v>
      </c>
      <c r="I6" s="206"/>
      <c r="J6" s="209"/>
      <c r="K6" s="210"/>
      <c r="L6" s="205">
        <f>L47</f>
        <v>427118</v>
      </c>
      <c r="M6" s="206"/>
      <c r="N6" s="209"/>
      <c r="O6" s="208"/>
      <c r="P6" s="337">
        <f>P47</f>
        <v>1659343</v>
      </c>
      <c r="Q6" s="206"/>
      <c r="R6" s="338"/>
      <c r="S6" s="339"/>
    </row>
    <row r="7" spans="2:20">
      <c r="B7" s="183">
        <v>1</v>
      </c>
      <c r="C7" s="42" t="s">
        <v>83</v>
      </c>
      <c r="D7" s="26">
        <f>H7+L7+P7</f>
        <v>7</v>
      </c>
      <c r="E7" s="8">
        <f>D7/$D$47</f>
        <v>3.2115468874375755E-6</v>
      </c>
      <c r="F7" s="27">
        <f>D7</f>
        <v>7</v>
      </c>
      <c r="G7" s="10">
        <f>F7/$D$47</f>
        <v>3.2115468874375755E-6</v>
      </c>
      <c r="H7" s="70">
        <v>7</v>
      </c>
      <c r="I7" s="8">
        <f>H7/$H$47</f>
        <v>7.5128254663318092E-5</v>
      </c>
      <c r="J7" s="27">
        <f>H7</f>
        <v>7</v>
      </c>
      <c r="K7" s="37">
        <f>J7/$H$47</f>
        <v>7.5128254663318092E-5</v>
      </c>
      <c r="L7" s="79"/>
      <c r="M7" s="77"/>
      <c r="N7" s="68"/>
      <c r="O7" s="80"/>
      <c r="P7" s="76"/>
      <c r="Q7" s="77"/>
      <c r="R7" s="68"/>
      <c r="S7" s="80"/>
    </row>
    <row r="8" spans="2:20">
      <c r="B8" s="183">
        <v>2</v>
      </c>
      <c r="C8" s="323" t="s">
        <v>59</v>
      </c>
      <c r="D8" s="161">
        <f t="shared" ref="D8:D46" si="0">H8+L8+P8</f>
        <v>32</v>
      </c>
      <c r="E8" s="145">
        <f>D8/$D$47</f>
        <v>1.4681357199714632E-5</v>
      </c>
      <c r="F8" s="162">
        <f>F7+D8</f>
        <v>39</v>
      </c>
      <c r="G8" s="144">
        <f>F8/$D$47</f>
        <v>1.7892904087152206E-5</v>
      </c>
      <c r="H8" s="313"/>
      <c r="I8" s="145"/>
      <c r="J8" s="164"/>
      <c r="K8" s="146"/>
      <c r="L8" s="292"/>
      <c r="M8" s="318"/>
      <c r="N8" s="319"/>
      <c r="O8" s="322"/>
      <c r="P8" s="294">
        <v>32</v>
      </c>
      <c r="Q8" s="318">
        <f>P8/$P$47</f>
        <v>1.9284741008941491E-5</v>
      </c>
      <c r="R8" s="319">
        <f>P8</f>
        <v>32</v>
      </c>
      <c r="S8" s="322">
        <f t="shared" ref="S8:S46" si="1">R8/$P$47</f>
        <v>1.9284741008941491E-5</v>
      </c>
    </row>
    <row r="9" spans="2:20">
      <c r="B9" s="183">
        <v>3</v>
      </c>
      <c r="C9" s="81" t="s">
        <v>61</v>
      </c>
      <c r="D9" s="26">
        <f t="shared" si="0"/>
        <v>90</v>
      </c>
      <c r="E9" s="8">
        <f t="shared" ref="E9:E46" si="2">D9/$D$47</f>
        <v>4.1291317124197401E-5</v>
      </c>
      <c r="F9" s="49">
        <f t="shared" ref="F9:F46" si="3">F8+D9</f>
        <v>129</v>
      </c>
      <c r="G9" s="10">
        <f t="shared" ref="G9:G46" si="4">F9/$D$47</f>
        <v>5.9184221211349607E-5</v>
      </c>
      <c r="H9" s="60">
        <v>8</v>
      </c>
      <c r="I9" s="8">
        <f t="shared" ref="I9:I45" si="5">H9/$H$47</f>
        <v>8.5860862472363542E-5</v>
      </c>
      <c r="J9" s="27">
        <f>J7+H9</f>
        <v>15</v>
      </c>
      <c r="K9" s="37">
        <f t="shared" ref="K9:K45" si="6">J9/$H$47</f>
        <v>1.6098911713568163E-4</v>
      </c>
      <c r="L9" s="58">
        <v>5</v>
      </c>
      <c r="M9" s="77">
        <f t="shared" ref="M9:M44" si="7">L9/$L$47</f>
        <v>1.1706366858807168E-5</v>
      </c>
      <c r="N9" s="68">
        <f t="shared" ref="N9:N44" si="8">N8+L9</f>
        <v>5</v>
      </c>
      <c r="O9" s="80">
        <f t="shared" ref="O9:O44" si="9">N9/$L$47</f>
        <v>1.1706366858807168E-5</v>
      </c>
      <c r="P9" s="60">
        <v>77</v>
      </c>
      <c r="Q9" s="520">
        <f t="shared" ref="Q9:Q46" si="10">P9/$P$47</f>
        <v>4.6403908052765463E-5</v>
      </c>
      <c r="R9" s="68">
        <f>R8+P9</f>
        <v>109</v>
      </c>
      <c r="S9" s="80">
        <f t="shared" si="1"/>
        <v>6.5688649061706954E-5</v>
      </c>
    </row>
    <row r="10" spans="2:20">
      <c r="B10" s="183">
        <v>4</v>
      </c>
      <c r="C10" s="323" t="s">
        <v>62</v>
      </c>
      <c r="D10" s="161">
        <f t="shared" si="0"/>
        <v>1069</v>
      </c>
      <c r="E10" s="145">
        <f t="shared" si="2"/>
        <v>4.9044908895296685E-4</v>
      </c>
      <c r="F10" s="162">
        <f t="shared" si="3"/>
        <v>1198</v>
      </c>
      <c r="G10" s="144">
        <f t="shared" si="4"/>
        <v>5.4963331016431654E-4</v>
      </c>
      <c r="H10" s="294">
        <v>22</v>
      </c>
      <c r="I10" s="145">
        <f t="shared" si="5"/>
        <v>2.3611737179899973E-4</v>
      </c>
      <c r="J10" s="164">
        <f>J9+H10</f>
        <v>37</v>
      </c>
      <c r="K10" s="146">
        <f t="shared" si="6"/>
        <v>3.9710648893468136E-4</v>
      </c>
      <c r="L10" s="293">
        <v>72</v>
      </c>
      <c r="M10" s="318">
        <f t="shared" si="7"/>
        <v>1.6857168276682323E-4</v>
      </c>
      <c r="N10" s="319">
        <f t="shared" si="8"/>
        <v>77</v>
      </c>
      <c r="O10" s="322">
        <f t="shared" si="9"/>
        <v>1.802780496256304E-4</v>
      </c>
      <c r="P10" s="294">
        <v>975</v>
      </c>
      <c r="Q10" s="318">
        <f t="shared" si="10"/>
        <v>5.8758195261618602E-4</v>
      </c>
      <c r="R10" s="319">
        <f>R9+P10</f>
        <v>1084</v>
      </c>
      <c r="S10" s="322">
        <f t="shared" si="1"/>
        <v>6.5327060167789301E-4</v>
      </c>
    </row>
    <row r="11" spans="2:20">
      <c r="B11" s="183">
        <v>5</v>
      </c>
      <c r="C11" s="81" t="s">
        <v>63</v>
      </c>
      <c r="D11" s="26">
        <f t="shared" si="0"/>
        <v>901</v>
      </c>
      <c r="E11" s="8">
        <f t="shared" si="2"/>
        <v>4.1337196365446509E-4</v>
      </c>
      <c r="F11" s="49">
        <f t="shared" si="3"/>
        <v>2099</v>
      </c>
      <c r="G11" s="10">
        <f t="shared" si="4"/>
        <v>9.6300527381878163E-4</v>
      </c>
      <c r="H11" s="60">
        <v>25</v>
      </c>
      <c r="I11" s="8">
        <f t="shared" si="5"/>
        <v>2.6831519522613602E-4</v>
      </c>
      <c r="J11" s="27">
        <f t="shared" ref="J11:J45" si="11">J10+H11</f>
        <v>62</v>
      </c>
      <c r="K11" s="37">
        <f t="shared" si="6"/>
        <v>6.6542168416081743E-4</v>
      </c>
      <c r="L11" s="58">
        <v>51</v>
      </c>
      <c r="M11" s="77">
        <f t="shared" si="7"/>
        <v>1.1940494195983312E-4</v>
      </c>
      <c r="N11" s="68">
        <f t="shared" si="8"/>
        <v>128</v>
      </c>
      <c r="O11" s="80">
        <f t="shared" si="9"/>
        <v>2.9968299158546349E-4</v>
      </c>
      <c r="P11" s="60">
        <v>825</v>
      </c>
      <c r="Q11" s="520">
        <f t="shared" si="10"/>
        <v>4.9718472913677278E-4</v>
      </c>
      <c r="R11" s="68">
        <f t="shared" ref="R11:R46" si="12">R10+P11</f>
        <v>1909</v>
      </c>
      <c r="S11" s="80">
        <f t="shared" si="1"/>
        <v>1.1504553308146659E-3</v>
      </c>
    </row>
    <row r="12" spans="2:20">
      <c r="B12" s="183">
        <v>6</v>
      </c>
      <c r="C12" s="323" t="s">
        <v>64</v>
      </c>
      <c r="D12" s="161">
        <f t="shared" si="0"/>
        <v>6434</v>
      </c>
      <c r="E12" s="145">
        <f t="shared" si="2"/>
        <v>2.951870381967623E-3</v>
      </c>
      <c r="F12" s="162">
        <f t="shared" si="3"/>
        <v>8533</v>
      </c>
      <c r="G12" s="144">
        <f t="shared" si="4"/>
        <v>3.9148756557864043E-3</v>
      </c>
      <c r="H12" s="294">
        <v>182</v>
      </c>
      <c r="I12" s="145">
        <f t="shared" si="5"/>
        <v>1.9533346212462703E-3</v>
      </c>
      <c r="J12" s="164">
        <f t="shared" si="11"/>
        <v>244</v>
      </c>
      <c r="K12" s="146">
        <f t="shared" si="6"/>
        <v>2.6187563054070879E-3</v>
      </c>
      <c r="L12" s="293">
        <v>465</v>
      </c>
      <c r="M12" s="318">
        <f t="shared" si="7"/>
        <v>1.0886921178690665E-3</v>
      </c>
      <c r="N12" s="319">
        <f t="shared" si="8"/>
        <v>593</v>
      </c>
      <c r="O12" s="322">
        <f t="shared" si="9"/>
        <v>1.3883751094545301E-3</v>
      </c>
      <c r="P12" s="294">
        <v>5787</v>
      </c>
      <c r="Q12" s="318">
        <f t="shared" si="10"/>
        <v>3.4875248818357629E-3</v>
      </c>
      <c r="R12" s="319">
        <f t="shared" si="12"/>
        <v>7696</v>
      </c>
      <c r="S12" s="322">
        <f t="shared" si="1"/>
        <v>4.6379802126504284E-3</v>
      </c>
    </row>
    <row r="13" spans="2:20">
      <c r="B13" s="183">
        <v>7</v>
      </c>
      <c r="C13" s="81" t="s">
        <v>65</v>
      </c>
      <c r="D13" s="26">
        <f t="shared" si="0"/>
        <v>12775</v>
      </c>
      <c r="E13" s="8">
        <f t="shared" si="2"/>
        <v>5.8610730695735757E-3</v>
      </c>
      <c r="F13" s="49">
        <f t="shared" si="3"/>
        <v>21308</v>
      </c>
      <c r="G13" s="10">
        <f t="shared" si="4"/>
        <v>9.77594872535998E-3</v>
      </c>
      <c r="H13" s="60">
        <v>496</v>
      </c>
      <c r="I13" s="8">
        <f t="shared" si="5"/>
        <v>5.3233734732865395E-3</v>
      </c>
      <c r="J13" s="27">
        <f t="shared" si="11"/>
        <v>740</v>
      </c>
      <c r="K13" s="37">
        <f t="shared" si="6"/>
        <v>7.9421297786936278E-3</v>
      </c>
      <c r="L13" s="58">
        <v>944</v>
      </c>
      <c r="M13" s="77">
        <f t="shared" si="7"/>
        <v>2.2101620629427932E-3</v>
      </c>
      <c r="N13" s="68">
        <f t="shared" si="8"/>
        <v>1537</v>
      </c>
      <c r="O13" s="80">
        <f t="shared" si="9"/>
        <v>3.5985371723973236E-3</v>
      </c>
      <c r="P13" s="60">
        <v>11335</v>
      </c>
      <c r="Q13" s="520">
        <f t="shared" si="10"/>
        <v>6.8310168542609941E-3</v>
      </c>
      <c r="R13" s="68">
        <f t="shared" si="12"/>
        <v>19031</v>
      </c>
      <c r="S13" s="80">
        <f t="shared" si="1"/>
        <v>1.1468997066911422E-2</v>
      </c>
    </row>
    <row r="14" spans="2:20">
      <c r="B14" s="183">
        <v>8</v>
      </c>
      <c r="C14" s="323" t="s">
        <v>66</v>
      </c>
      <c r="D14" s="161">
        <f t="shared" si="0"/>
        <v>12151</v>
      </c>
      <c r="E14" s="145">
        <f t="shared" si="2"/>
        <v>5.5747866041791399E-3</v>
      </c>
      <c r="F14" s="162">
        <f t="shared" si="3"/>
        <v>33459</v>
      </c>
      <c r="G14" s="144">
        <f t="shared" si="4"/>
        <v>1.5350735329539121E-2</v>
      </c>
      <c r="H14" s="294">
        <v>476</v>
      </c>
      <c r="I14" s="145">
        <f t="shared" si="5"/>
        <v>5.10872131710563E-3</v>
      </c>
      <c r="J14" s="164">
        <f t="shared" si="11"/>
        <v>1216</v>
      </c>
      <c r="K14" s="146">
        <f t="shared" si="6"/>
        <v>1.3050851095799258E-2</v>
      </c>
      <c r="L14" s="293">
        <v>1341</v>
      </c>
      <c r="M14" s="318">
        <f t="shared" si="7"/>
        <v>3.1396475915320826E-3</v>
      </c>
      <c r="N14" s="319">
        <f t="shared" si="8"/>
        <v>2878</v>
      </c>
      <c r="O14" s="322">
        <f t="shared" si="9"/>
        <v>6.7381847639294062E-3</v>
      </c>
      <c r="P14" s="294">
        <v>10334</v>
      </c>
      <c r="Q14" s="318">
        <f t="shared" si="10"/>
        <v>6.2277660495750429E-3</v>
      </c>
      <c r="R14" s="319">
        <f t="shared" si="12"/>
        <v>29365</v>
      </c>
      <c r="S14" s="322">
        <f t="shared" si="1"/>
        <v>1.7696763116486464E-2</v>
      </c>
    </row>
    <row r="15" spans="2:20">
      <c r="B15" s="183">
        <v>9</v>
      </c>
      <c r="C15" s="81" t="s">
        <v>67</v>
      </c>
      <c r="D15" s="26">
        <f t="shared" si="0"/>
        <v>10228</v>
      </c>
      <c r="E15" s="8">
        <f t="shared" si="2"/>
        <v>4.6925287949587894E-3</v>
      </c>
      <c r="F15" s="49">
        <f t="shared" si="3"/>
        <v>43687</v>
      </c>
      <c r="G15" s="10">
        <f t="shared" si="4"/>
        <v>2.004326412449791E-2</v>
      </c>
      <c r="H15" s="60">
        <v>398</v>
      </c>
      <c r="I15" s="8">
        <f t="shared" si="5"/>
        <v>4.2715779080000861E-3</v>
      </c>
      <c r="J15" s="27">
        <f t="shared" si="11"/>
        <v>1614</v>
      </c>
      <c r="K15" s="37">
        <f t="shared" si="6"/>
        <v>1.7322429003799343E-2</v>
      </c>
      <c r="L15" s="58">
        <v>771</v>
      </c>
      <c r="M15" s="77">
        <f t="shared" si="7"/>
        <v>1.8051217696280653E-3</v>
      </c>
      <c r="N15" s="68">
        <f t="shared" si="8"/>
        <v>3649</v>
      </c>
      <c r="O15" s="80">
        <f t="shared" si="9"/>
        <v>8.5433065335574713E-3</v>
      </c>
      <c r="P15" s="60">
        <v>9059</v>
      </c>
      <c r="Q15" s="520">
        <f t="shared" si="10"/>
        <v>5.4593896500000298E-3</v>
      </c>
      <c r="R15" s="68">
        <f t="shared" si="12"/>
        <v>38424</v>
      </c>
      <c r="S15" s="80">
        <f t="shared" si="1"/>
        <v>2.3156152766486495E-2</v>
      </c>
    </row>
    <row r="16" spans="2:20">
      <c r="B16" s="183">
        <v>10</v>
      </c>
      <c r="C16" s="323" t="s">
        <v>68</v>
      </c>
      <c r="D16" s="161">
        <f t="shared" si="0"/>
        <v>8501</v>
      </c>
      <c r="E16" s="145">
        <f t="shared" si="2"/>
        <v>3.9001942985866902E-3</v>
      </c>
      <c r="F16" s="162">
        <f t="shared" si="3"/>
        <v>52188</v>
      </c>
      <c r="G16" s="144">
        <f t="shared" si="4"/>
        <v>2.3943458423084599E-2</v>
      </c>
      <c r="H16" s="294">
        <v>354</v>
      </c>
      <c r="I16" s="145">
        <f t="shared" si="5"/>
        <v>3.7993431644020863E-3</v>
      </c>
      <c r="J16" s="164">
        <f t="shared" si="11"/>
        <v>1968</v>
      </c>
      <c r="K16" s="146">
        <f t="shared" si="6"/>
        <v>2.1121772168201429E-2</v>
      </c>
      <c r="L16" s="293">
        <v>700</v>
      </c>
      <c r="M16" s="318">
        <f t="shared" si="7"/>
        <v>1.6388913602330035E-3</v>
      </c>
      <c r="N16" s="319">
        <f t="shared" si="8"/>
        <v>4349</v>
      </c>
      <c r="O16" s="322">
        <f t="shared" si="9"/>
        <v>1.0182197893790474E-2</v>
      </c>
      <c r="P16" s="294">
        <v>7447</v>
      </c>
      <c r="Q16" s="318">
        <f t="shared" si="10"/>
        <v>4.4879208216746028E-3</v>
      </c>
      <c r="R16" s="319">
        <f t="shared" si="12"/>
        <v>45871</v>
      </c>
      <c r="S16" s="322">
        <f t="shared" si="1"/>
        <v>2.7644073588161098E-2</v>
      </c>
    </row>
    <row r="17" spans="2:19">
      <c r="B17" s="183">
        <v>11</v>
      </c>
      <c r="C17" s="42" t="s">
        <v>69</v>
      </c>
      <c r="D17" s="26">
        <f t="shared" si="0"/>
        <v>6882</v>
      </c>
      <c r="E17" s="8">
        <f t="shared" si="2"/>
        <v>3.157409382763628E-3</v>
      </c>
      <c r="F17" s="49">
        <f t="shared" si="3"/>
        <v>59070</v>
      </c>
      <c r="G17" s="10">
        <f t="shared" si="4"/>
        <v>2.7100867805848226E-2</v>
      </c>
      <c r="H17" s="60">
        <v>240</v>
      </c>
      <c r="I17" s="8">
        <f t="shared" si="5"/>
        <v>2.5758258741709061E-3</v>
      </c>
      <c r="J17" s="27">
        <f t="shared" si="11"/>
        <v>2208</v>
      </c>
      <c r="K17" s="37">
        <f t="shared" si="6"/>
        <v>2.3697598042372335E-2</v>
      </c>
      <c r="L17" s="58">
        <v>461</v>
      </c>
      <c r="M17" s="77">
        <f t="shared" si="7"/>
        <v>1.0793270243820209E-3</v>
      </c>
      <c r="N17" s="68">
        <f t="shared" si="8"/>
        <v>4810</v>
      </c>
      <c r="O17" s="80">
        <f t="shared" si="9"/>
        <v>1.1261524918172495E-2</v>
      </c>
      <c r="P17" s="60">
        <v>6181</v>
      </c>
      <c r="Q17" s="520">
        <f t="shared" si="10"/>
        <v>3.7249682555083549E-3</v>
      </c>
      <c r="R17" s="68">
        <f t="shared" si="12"/>
        <v>52052</v>
      </c>
      <c r="S17" s="80">
        <f t="shared" si="1"/>
        <v>3.1369041843669454E-2</v>
      </c>
    </row>
    <row r="18" spans="2:19">
      <c r="B18" s="183">
        <v>12</v>
      </c>
      <c r="C18" s="323" t="s">
        <v>70</v>
      </c>
      <c r="D18" s="161">
        <f t="shared" si="0"/>
        <v>6179</v>
      </c>
      <c r="E18" s="145">
        <f t="shared" si="2"/>
        <v>2.8348783167823971E-3</v>
      </c>
      <c r="F18" s="162">
        <f t="shared" si="3"/>
        <v>65249</v>
      </c>
      <c r="G18" s="144">
        <f t="shared" si="4"/>
        <v>2.9935746122630624E-2</v>
      </c>
      <c r="H18" s="313">
        <v>263</v>
      </c>
      <c r="I18" s="145">
        <f t="shared" si="5"/>
        <v>2.8226758537789514E-3</v>
      </c>
      <c r="J18" s="164">
        <f t="shared" si="11"/>
        <v>2471</v>
      </c>
      <c r="K18" s="146">
        <f t="shared" si="6"/>
        <v>2.6520273896151286E-2</v>
      </c>
      <c r="L18" s="292">
        <v>352</v>
      </c>
      <c r="M18" s="318">
        <f t="shared" si="7"/>
        <v>8.2412822686002462E-4</v>
      </c>
      <c r="N18" s="319">
        <f t="shared" si="8"/>
        <v>5162</v>
      </c>
      <c r="O18" s="322">
        <f t="shared" si="9"/>
        <v>1.2085653145032521E-2</v>
      </c>
      <c r="P18" s="294">
        <v>5564</v>
      </c>
      <c r="Q18" s="318">
        <f t="shared" si="10"/>
        <v>3.3531343429297018E-3</v>
      </c>
      <c r="R18" s="319">
        <f t="shared" si="12"/>
        <v>57616</v>
      </c>
      <c r="S18" s="322">
        <f t="shared" si="1"/>
        <v>3.4722176186599153E-2</v>
      </c>
    </row>
    <row r="19" spans="2:19">
      <c r="B19" s="183">
        <v>13</v>
      </c>
      <c r="C19" s="81" t="s">
        <v>71</v>
      </c>
      <c r="D19" s="26">
        <f t="shared" si="0"/>
        <v>5217</v>
      </c>
      <c r="E19" s="8">
        <f t="shared" si="2"/>
        <v>2.393520015965976E-3</v>
      </c>
      <c r="F19" s="49">
        <f t="shared" si="3"/>
        <v>70466</v>
      </c>
      <c r="G19" s="10">
        <f t="shared" si="4"/>
        <v>3.2329266138596602E-2</v>
      </c>
      <c r="H19" s="60">
        <v>239</v>
      </c>
      <c r="I19" s="8">
        <f t="shared" si="5"/>
        <v>2.5650932663618606E-3</v>
      </c>
      <c r="J19" s="27">
        <f t="shared" si="11"/>
        <v>2710</v>
      </c>
      <c r="K19" s="37">
        <f t="shared" si="6"/>
        <v>2.9085367162513146E-2</v>
      </c>
      <c r="L19" s="58">
        <v>367</v>
      </c>
      <c r="M19" s="77">
        <f t="shared" si="7"/>
        <v>8.5924732743644617E-4</v>
      </c>
      <c r="N19" s="68">
        <f t="shared" si="8"/>
        <v>5529</v>
      </c>
      <c r="O19" s="80">
        <f t="shared" si="9"/>
        <v>1.2944900472468967E-2</v>
      </c>
      <c r="P19" s="60">
        <v>4611</v>
      </c>
      <c r="Q19" s="520">
        <f t="shared" si="10"/>
        <v>2.7788106497571631E-3</v>
      </c>
      <c r="R19" s="68">
        <f t="shared" si="12"/>
        <v>62227</v>
      </c>
      <c r="S19" s="80">
        <f t="shared" si="1"/>
        <v>3.7500986836356318E-2</v>
      </c>
    </row>
    <row r="20" spans="2:19">
      <c r="B20" s="183">
        <v>14</v>
      </c>
      <c r="C20" s="323" t="s">
        <v>72</v>
      </c>
      <c r="D20" s="161">
        <f t="shared" si="0"/>
        <v>7627</v>
      </c>
      <c r="E20" s="145">
        <f t="shared" si="2"/>
        <v>3.4992097300694841E-3</v>
      </c>
      <c r="F20" s="162">
        <f t="shared" si="3"/>
        <v>78093</v>
      </c>
      <c r="G20" s="144">
        <f t="shared" si="4"/>
        <v>3.5828475868666082E-2</v>
      </c>
      <c r="H20" s="294">
        <v>373</v>
      </c>
      <c r="I20" s="145">
        <f t="shared" si="5"/>
        <v>4.0032627127739497E-3</v>
      </c>
      <c r="J20" s="164">
        <f t="shared" si="11"/>
        <v>3083</v>
      </c>
      <c r="K20" s="146">
        <f t="shared" si="6"/>
        <v>3.3088629875287094E-2</v>
      </c>
      <c r="L20" s="293">
        <v>655</v>
      </c>
      <c r="M20" s="318">
        <f t="shared" si="7"/>
        <v>1.533534058503739E-3</v>
      </c>
      <c r="N20" s="319">
        <f t="shared" si="8"/>
        <v>6184</v>
      </c>
      <c r="O20" s="322">
        <f t="shared" si="9"/>
        <v>1.4478434530972705E-2</v>
      </c>
      <c r="P20" s="294">
        <v>6599</v>
      </c>
      <c r="Q20" s="318">
        <f t="shared" si="10"/>
        <v>3.9768751849376532E-3</v>
      </c>
      <c r="R20" s="319">
        <f t="shared" si="12"/>
        <v>68826</v>
      </c>
      <c r="S20" s="322">
        <f t="shared" si="1"/>
        <v>4.1477862021293971E-2</v>
      </c>
    </row>
    <row r="21" spans="2:19">
      <c r="B21" s="183">
        <v>15</v>
      </c>
      <c r="C21" s="81" t="s">
        <v>73</v>
      </c>
      <c r="D21" s="26">
        <f t="shared" si="0"/>
        <v>17573</v>
      </c>
      <c r="E21" s="8">
        <f t="shared" si="2"/>
        <v>8.0623590647057874E-3</v>
      </c>
      <c r="F21" s="49">
        <f t="shared" si="3"/>
        <v>95666</v>
      </c>
      <c r="G21" s="10">
        <f t="shared" si="4"/>
        <v>4.3890834933371869E-2</v>
      </c>
      <c r="H21" s="60">
        <v>1123</v>
      </c>
      <c r="I21" s="8">
        <f t="shared" si="5"/>
        <v>1.2052718569558031E-2</v>
      </c>
      <c r="J21" s="27">
        <f t="shared" si="11"/>
        <v>4206</v>
      </c>
      <c r="K21" s="37">
        <f t="shared" si="6"/>
        <v>4.5141348444845131E-2</v>
      </c>
      <c r="L21" s="58">
        <v>2005</v>
      </c>
      <c r="M21" s="77">
        <f t="shared" si="7"/>
        <v>4.6942531103816741E-3</v>
      </c>
      <c r="N21" s="68">
        <f t="shared" si="8"/>
        <v>8189</v>
      </c>
      <c r="O21" s="80">
        <f t="shared" si="9"/>
        <v>1.917268764135438E-2</v>
      </c>
      <c r="P21" s="60">
        <v>14445</v>
      </c>
      <c r="Q21" s="520">
        <f t="shared" si="10"/>
        <v>8.7052526210674944E-3</v>
      </c>
      <c r="R21" s="68">
        <f t="shared" si="12"/>
        <v>83271</v>
      </c>
      <c r="S21" s="80">
        <f t="shared" si="1"/>
        <v>5.0183114642361464E-2</v>
      </c>
    </row>
    <row r="22" spans="2:19">
      <c r="B22" s="183">
        <v>16</v>
      </c>
      <c r="C22" s="323" t="s">
        <v>74</v>
      </c>
      <c r="D22" s="161">
        <f t="shared" si="0"/>
        <v>12428</v>
      </c>
      <c r="E22" s="145">
        <f t="shared" si="2"/>
        <v>5.7018721024391702E-3</v>
      </c>
      <c r="F22" s="162">
        <f t="shared" si="3"/>
        <v>108094</v>
      </c>
      <c r="G22" s="144">
        <f t="shared" si="4"/>
        <v>4.9592707035811041E-2</v>
      </c>
      <c r="H22" s="294">
        <v>693</v>
      </c>
      <c r="I22" s="145">
        <f t="shared" si="5"/>
        <v>7.437697211668491E-3</v>
      </c>
      <c r="J22" s="164">
        <f t="shared" si="11"/>
        <v>4899</v>
      </c>
      <c r="K22" s="146">
        <f t="shared" si="6"/>
        <v>5.2579045656513619E-2</v>
      </c>
      <c r="L22" s="293">
        <v>1893</v>
      </c>
      <c r="M22" s="318">
        <f t="shared" si="7"/>
        <v>4.4320304927443939E-3</v>
      </c>
      <c r="N22" s="319">
        <f t="shared" si="8"/>
        <v>10082</v>
      </c>
      <c r="O22" s="322">
        <f t="shared" si="9"/>
        <v>2.3604718134098774E-2</v>
      </c>
      <c r="P22" s="294">
        <v>9842</v>
      </c>
      <c r="Q22" s="318">
        <f t="shared" si="10"/>
        <v>5.9312631565625676E-3</v>
      </c>
      <c r="R22" s="319">
        <f t="shared" si="12"/>
        <v>93113</v>
      </c>
      <c r="S22" s="322">
        <f t="shared" si="1"/>
        <v>5.6114377798924031E-2</v>
      </c>
    </row>
    <row r="23" spans="2:19">
      <c r="B23" s="183">
        <v>17</v>
      </c>
      <c r="C23" s="81" t="s">
        <v>75</v>
      </c>
      <c r="D23" s="26">
        <f t="shared" si="0"/>
        <v>14594</v>
      </c>
      <c r="E23" s="8">
        <f t="shared" si="2"/>
        <v>6.6956164678948537E-3</v>
      </c>
      <c r="F23" s="49">
        <f t="shared" si="3"/>
        <v>122688</v>
      </c>
      <c r="G23" s="10">
        <f t="shared" si="4"/>
        <v>5.6288323503705898E-2</v>
      </c>
      <c r="H23" s="60">
        <v>816</v>
      </c>
      <c r="I23" s="8">
        <f t="shared" si="5"/>
        <v>8.7578079721810798E-3</v>
      </c>
      <c r="J23" s="27">
        <f t="shared" si="11"/>
        <v>5715</v>
      </c>
      <c r="K23" s="37">
        <f t="shared" si="6"/>
        <v>6.1336853628694697E-2</v>
      </c>
      <c r="L23" s="58">
        <v>1754</v>
      </c>
      <c r="M23" s="77">
        <f t="shared" si="7"/>
        <v>4.1065934940695548E-3</v>
      </c>
      <c r="N23" s="68">
        <f t="shared" si="8"/>
        <v>11836</v>
      </c>
      <c r="O23" s="80">
        <f t="shared" si="9"/>
        <v>2.7711311628168329E-2</v>
      </c>
      <c r="P23" s="60">
        <v>12024</v>
      </c>
      <c r="Q23" s="520">
        <f t="shared" si="10"/>
        <v>7.2462414341097651E-3</v>
      </c>
      <c r="R23" s="68">
        <f t="shared" si="12"/>
        <v>105137</v>
      </c>
      <c r="S23" s="80">
        <f t="shared" si="1"/>
        <v>6.3360619233033794E-2</v>
      </c>
    </row>
    <row r="24" spans="2:19">
      <c r="B24" s="183">
        <v>18</v>
      </c>
      <c r="C24" s="323" t="s">
        <v>76</v>
      </c>
      <c r="D24" s="161">
        <f t="shared" si="0"/>
        <v>29105</v>
      </c>
      <c r="E24" s="145">
        <f t="shared" si="2"/>
        <v>1.3353153165552948E-2</v>
      </c>
      <c r="F24" s="162">
        <f t="shared" si="3"/>
        <v>151793</v>
      </c>
      <c r="G24" s="144">
        <f t="shared" si="4"/>
        <v>6.964147666925885E-2</v>
      </c>
      <c r="H24" s="294">
        <v>1271</v>
      </c>
      <c r="I24" s="145">
        <f t="shared" si="5"/>
        <v>1.3641144525296757E-2</v>
      </c>
      <c r="J24" s="164">
        <f t="shared" si="11"/>
        <v>6986</v>
      </c>
      <c r="K24" s="146">
        <f t="shared" si="6"/>
        <v>7.4977998153991463E-2</v>
      </c>
      <c r="L24" s="293">
        <v>2269</v>
      </c>
      <c r="M24" s="318">
        <f t="shared" si="7"/>
        <v>5.3123492805266931E-3</v>
      </c>
      <c r="N24" s="319">
        <f t="shared" si="8"/>
        <v>14105</v>
      </c>
      <c r="O24" s="322">
        <f t="shared" si="9"/>
        <v>3.3023660908695018E-2</v>
      </c>
      <c r="P24" s="294">
        <v>25565</v>
      </c>
      <c r="Q24" s="318">
        <f t="shared" si="10"/>
        <v>1.5406700121674662E-2</v>
      </c>
      <c r="R24" s="319">
        <f t="shared" si="12"/>
        <v>130702</v>
      </c>
      <c r="S24" s="322">
        <f t="shared" si="1"/>
        <v>7.8767319354708459E-2</v>
      </c>
    </row>
    <row r="25" spans="2:19">
      <c r="B25" s="183">
        <v>19</v>
      </c>
      <c r="C25" s="81" t="s">
        <v>77</v>
      </c>
      <c r="D25" s="26">
        <f t="shared" si="0"/>
        <v>14960</v>
      </c>
      <c r="E25" s="8">
        <f t="shared" si="2"/>
        <v>6.8635344908665897E-3</v>
      </c>
      <c r="F25" s="49">
        <f t="shared" si="3"/>
        <v>166753</v>
      </c>
      <c r="G25" s="10">
        <f t="shared" si="4"/>
        <v>7.6505011160125438E-2</v>
      </c>
      <c r="H25" s="60">
        <v>760</v>
      </c>
      <c r="I25" s="8">
        <f t="shared" si="5"/>
        <v>8.1567819348745355E-3</v>
      </c>
      <c r="J25" s="27">
        <f t="shared" si="11"/>
        <v>7746</v>
      </c>
      <c r="K25" s="37">
        <f t="shared" si="6"/>
        <v>8.3134780088865989E-2</v>
      </c>
      <c r="L25" s="58">
        <v>1334</v>
      </c>
      <c r="M25" s="77">
        <f t="shared" si="7"/>
        <v>3.1232586779297525E-3</v>
      </c>
      <c r="N25" s="68">
        <f t="shared" si="8"/>
        <v>15439</v>
      </c>
      <c r="O25" s="80">
        <f t="shared" si="9"/>
        <v>3.6146919586624776E-2</v>
      </c>
      <c r="P25" s="60">
        <v>12866</v>
      </c>
      <c r="Q25" s="520">
        <f t="shared" si="10"/>
        <v>7.7536711819075378E-3</v>
      </c>
      <c r="R25" s="68">
        <f t="shared" si="12"/>
        <v>143568</v>
      </c>
      <c r="S25" s="80">
        <f t="shared" si="1"/>
        <v>8.6520990536615994E-2</v>
      </c>
    </row>
    <row r="26" spans="2:19">
      <c r="B26" s="183">
        <v>20</v>
      </c>
      <c r="C26" s="323" t="s">
        <v>78</v>
      </c>
      <c r="D26" s="161">
        <f t="shared" si="0"/>
        <v>14103</v>
      </c>
      <c r="E26" s="145">
        <f t="shared" si="2"/>
        <v>6.4703493933617323E-3</v>
      </c>
      <c r="F26" s="162">
        <f t="shared" si="3"/>
        <v>180856</v>
      </c>
      <c r="G26" s="144">
        <f t="shared" si="4"/>
        <v>8.2975360553487171E-2</v>
      </c>
      <c r="H26" s="294">
        <v>552</v>
      </c>
      <c r="I26" s="145">
        <f t="shared" si="5"/>
        <v>5.9243995105930838E-3</v>
      </c>
      <c r="J26" s="164">
        <f t="shared" si="11"/>
        <v>8298</v>
      </c>
      <c r="K26" s="146">
        <f t="shared" si="6"/>
        <v>8.9059179599459082E-2</v>
      </c>
      <c r="L26" s="293">
        <v>1238</v>
      </c>
      <c r="M26" s="318">
        <f t="shared" si="7"/>
        <v>2.8984964342406547E-3</v>
      </c>
      <c r="N26" s="319">
        <f t="shared" si="8"/>
        <v>16677</v>
      </c>
      <c r="O26" s="322">
        <f t="shared" si="9"/>
        <v>3.9045416020865427E-2</v>
      </c>
      <c r="P26" s="294">
        <v>12313</v>
      </c>
      <c r="Q26" s="318">
        <f t="shared" si="10"/>
        <v>7.4204067513467678E-3</v>
      </c>
      <c r="R26" s="319">
        <f t="shared" si="12"/>
        <v>155881</v>
      </c>
      <c r="S26" s="322">
        <f t="shared" si="1"/>
        <v>9.3941397287962761E-2</v>
      </c>
    </row>
    <row r="27" spans="2:19">
      <c r="B27" s="183">
        <v>21</v>
      </c>
      <c r="C27" s="43" t="s">
        <v>84</v>
      </c>
      <c r="D27" s="26">
        <f t="shared" si="0"/>
        <v>18653</v>
      </c>
      <c r="E27" s="14">
        <f t="shared" si="2"/>
        <v>8.5578548701961566E-3</v>
      </c>
      <c r="F27" s="49">
        <f t="shared" si="3"/>
        <v>199509</v>
      </c>
      <c r="G27" s="10">
        <f t="shared" si="4"/>
        <v>9.1533215423683326E-2</v>
      </c>
      <c r="H27" s="60">
        <v>245</v>
      </c>
      <c r="I27" s="14">
        <f t="shared" si="5"/>
        <v>2.6294889132161331E-3</v>
      </c>
      <c r="J27" s="27">
        <f t="shared" si="11"/>
        <v>8543</v>
      </c>
      <c r="K27" s="37">
        <f t="shared" si="6"/>
        <v>9.1688668512675209E-2</v>
      </c>
      <c r="L27" s="58">
        <v>1239</v>
      </c>
      <c r="M27" s="77">
        <f t="shared" si="7"/>
        <v>2.9008377076124164E-3</v>
      </c>
      <c r="N27" s="68">
        <f t="shared" si="8"/>
        <v>17916</v>
      </c>
      <c r="O27" s="80">
        <f t="shared" si="9"/>
        <v>4.1946253728477843E-2</v>
      </c>
      <c r="P27" s="60">
        <v>17169</v>
      </c>
      <c r="Q27" s="520">
        <f t="shared" si="10"/>
        <v>1.0346866199453639E-2</v>
      </c>
      <c r="R27" s="68">
        <f t="shared" si="12"/>
        <v>173050</v>
      </c>
      <c r="S27" s="80">
        <f t="shared" si="1"/>
        <v>0.1042882634874164</v>
      </c>
    </row>
    <row r="28" spans="2:19">
      <c r="B28" s="183">
        <v>22</v>
      </c>
      <c r="C28" s="323" t="s">
        <v>85</v>
      </c>
      <c r="D28" s="161">
        <f t="shared" si="0"/>
        <v>64182</v>
      </c>
      <c r="E28" s="145">
        <f t="shared" si="2"/>
        <v>2.944621461850264E-2</v>
      </c>
      <c r="F28" s="162">
        <f t="shared" si="3"/>
        <v>263691</v>
      </c>
      <c r="G28" s="144">
        <f t="shared" si="4"/>
        <v>0.12097943004218596</v>
      </c>
      <c r="H28" s="313">
        <v>2529</v>
      </c>
      <c r="I28" s="145">
        <f t="shared" si="5"/>
        <v>2.7142765149075921E-2</v>
      </c>
      <c r="J28" s="164">
        <f t="shared" si="11"/>
        <v>11072</v>
      </c>
      <c r="K28" s="146">
        <f t="shared" si="6"/>
        <v>0.11883143366175113</v>
      </c>
      <c r="L28" s="292">
        <v>12727</v>
      </c>
      <c r="M28" s="318">
        <f t="shared" si="7"/>
        <v>2.9797386202407766E-2</v>
      </c>
      <c r="N28" s="319">
        <f t="shared" si="8"/>
        <v>30643</v>
      </c>
      <c r="O28" s="322">
        <f t="shared" si="9"/>
        <v>7.1743639930885617E-2</v>
      </c>
      <c r="P28" s="294">
        <v>48926</v>
      </c>
      <c r="Q28" s="318">
        <f>P28/$P$47</f>
        <v>2.948516370635848E-2</v>
      </c>
      <c r="R28" s="319">
        <f t="shared" si="12"/>
        <v>221976</v>
      </c>
      <c r="S28" s="322">
        <f t="shared" si="1"/>
        <v>0.13377342719377489</v>
      </c>
    </row>
    <row r="29" spans="2:19">
      <c r="B29" s="183">
        <v>23</v>
      </c>
      <c r="C29" s="81" t="s">
        <v>86</v>
      </c>
      <c r="D29" s="26">
        <f t="shared" si="0"/>
        <v>63590</v>
      </c>
      <c r="E29" s="8">
        <f t="shared" si="2"/>
        <v>2.9174609510307918E-2</v>
      </c>
      <c r="F29" s="49">
        <f t="shared" si="3"/>
        <v>327281</v>
      </c>
      <c r="G29" s="10">
        <f t="shared" si="4"/>
        <v>0.15015403955249387</v>
      </c>
      <c r="H29" s="60">
        <v>2783</v>
      </c>
      <c r="I29" s="8">
        <f t="shared" si="5"/>
        <v>2.9868847532573465E-2</v>
      </c>
      <c r="J29" s="27">
        <f t="shared" si="11"/>
        <v>13855</v>
      </c>
      <c r="K29" s="37">
        <f t="shared" si="6"/>
        <v>0.1487002811943246</v>
      </c>
      <c r="L29" s="58">
        <v>10918</v>
      </c>
      <c r="M29" s="77">
        <f t="shared" si="7"/>
        <v>2.5562022672891333E-2</v>
      </c>
      <c r="N29" s="68">
        <f t="shared" si="8"/>
        <v>41561</v>
      </c>
      <c r="O29" s="80">
        <f t="shared" si="9"/>
        <v>9.7305662603776946E-2</v>
      </c>
      <c r="P29" s="60">
        <v>49889</v>
      </c>
      <c r="Q29" s="520">
        <f t="shared" si="10"/>
        <v>3.0065513881096313E-2</v>
      </c>
      <c r="R29" s="68">
        <f t="shared" si="12"/>
        <v>271865</v>
      </c>
      <c r="S29" s="80">
        <f t="shared" si="1"/>
        <v>0.16383894107487121</v>
      </c>
    </row>
    <row r="30" spans="2:19">
      <c r="B30" s="183">
        <v>24</v>
      </c>
      <c r="C30" s="323" t="s">
        <v>79</v>
      </c>
      <c r="D30" s="161">
        <f t="shared" si="0"/>
        <v>82942</v>
      </c>
      <c r="E30" s="145">
        <f t="shared" si="2"/>
        <v>3.8053160276835342E-2</v>
      </c>
      <c r="F30" s="162">
        <f t="shared" si="3"/>
        <v>410223</v>
      </c>
      <c r="G30" s="144">
        <f t="shared" si="4"/>
        <v>0.18820719982932924</v>
      </c>
      <c r="H30" s="294">
        <v>2262</v>
      </c>
      <c r="I30" s="145">
        <f t="shared" si="5"/>
        <v>2.4277158864060788E-2</v>
      </c>
      <c r="J30" s="164">
        <f t="shared" si="11"/>
        <v>16117</v>
      </c>
      <c r="K30" s="146">
        <f t="shared" si="6"/>
        <v>0.17297744005838539</v>
      </c>
      <c r="L30" s="293">
        <v>17788</v>
      </c>
      <c r="M30" s="318">
        <f t="shared" si="7"/>
        <v>4.1646570736892381E-2</v>
      </c>
      <c r="N30" s="319">
        <f t="shared" si="8"/>
        <v>59349</v>
      </c>
      <c r="O30" s="322">
        <f t="shared" si="9"/>
        <v>0.13895223334066933</v>
      </c>
      <c r="P30" s="294">
        <v>62892</v>
      </c>
      <c r="Q30" s="318">
        <f t="shared" si="10"/>
        <v>3.7901747860448386E-2</v>
      </c>
      <c r="R30" s="319">
        <f t="shared" si="12"/>
        <v>334757</v>
      </c>
      <c r="S30" s="322">
        <f t="shared" si="1"/>
        <v>0.20174068893531957</v>
      </c>
    </row>
    <row r="31" spans="2:19">
      <c r="B31" s="183">
        <v>25</v>
      </c>
      <c r="C31" s="81" t="s">
        <v>87</v>
      </c>
      <c r="D31" s="26">
        <f t="shared" si="0"/>
        <v>94259</v>
      </c>
      <c r="E31" s="8">
        <f t="shared" si="2"/>
        <v>4.3245314008996921E-2</v>
      </c>
      <c r="F31" s="49">
        <f t="shared" si="3"/>
        <v>504482</v>
      </c>
      <c r="G31" s="10">
        <f t="shared" si="4"/>
        <v>0.23145251383832613</v>
      </c>
      <c r="H31" s="60">
        <v>6241</v>
      </c>
      <c r="I31" s="8">
        <f t="shared" si="5"/>
        <v>6.6982205336252598E-2</v>
      </c>
      <c r="J31" s="27">
        <f t="shared" si="11"/>
        <v>22358</v>
      </c>
      <c r="K31" s="37">
        <f t="shared" si="6"/>
        <v>0.23995964539463799</v>
      </c>
      <c r="L31" s="58">
        <v>18421</v>
      </c>
      <c r="M31" s="77">
        <f t="shared" si="7"/>
        <v>4.3128596781217367E-2</v>
      </c>
      <c r="N31" s="68">
        <f t="shared" si="8"/>
        <v>77770</v>
      </c>
      <c r="O31" s="80">
        <f t="shared" si="9"/>
        <v>0.18208083012188669</v>
      </c>
      <c r="P31" s="60">
        <v>69597</v>
      </c>
      <c r="Q31" s="520">
        <f t="shared" si="10"/>
        <v>4.1942503749978155E-2</v>
      </c>
      <c r="R31" s="68">
        <f t="shared" si="12"/>
        <v>404354</v>
      </c>
      <c r="S31" s="80">
        <f t="shared" si="1"/>
        <v>0.24368319268529773</v>
      </c>
    </row>
    <row r="32" spans="2:19">
      <c r="B32" s="183">
        <v>26</v>
      </c>
      <c r="C32" s="323" t="s">
        <v>88</v>
      </c>
      <c r="D32" s="161">
        <f t="shared" si="0"/>
        <v>122503</v>
      </c>
      <c r="E32" s="145">
        <f t="shared" si="2"/>
        <v>5.6203446907395045E-2</v>
      </c>
      <c r="F32" s="162">
        <f t="shared" si="3"/>
        <v>626985</v>
      </c>
      <c r="G32" s="144">
        <f t="shared" si="4"/>
        <v>0.2876559607457212</v>
      </c>
      <c r="H32" s="294">
        <v>6819</v>
      </c>
      <c r="I32" s="145">
        <f t="shared" si="5"/>
        <v>7.3185652649880861E-2</v>
      </c>
      <c r="J32" s="164">
        <f t="shared" si="11"/>
        <v>29177</v>
      </c>
      <c r="K32" s="146">
        <f t="shared" si="6"/>
        <v>0.31314529804451885</v>
      </c>
      <c r="L32" s="293">
        <v>42350</v>
      </c>
      <c r="M32" s="318">
        <f t="shared" si="7"/>
        <v>9.9152927294096707E-2</v>
      </c>
      <c r="N32" s="319">
        <f t="shared" si="8"/>
        <v>120120</v>
      </c>
      <c r="O32" s="322">
        <f t="shared" si="9"/>
        <v>0.28123375741598339</v>
      </c>
      <c r="P32" s="294">
        <v>73334</v>
      </c>
      <c r="Q32" s="318">
        <f t="shared" si="10"/>
        <v>4.4194599910928604E-2</v>
      </c>
      <c r="R32" s="319">
        <f t="shared" si="12"/>
        <v>477688</v>
      </c>
      <c r="S32" s="322">
        <f t="shared" si="1"/>
        <v>0.28787779259622631</v>
      </c>
    </row>
    <row r="33" spans="2:19">
      <c r="B33" s="183">
        <v>27</v>
      </c>
      <c r="C33" s="81" t="s">
        <v>80</v>
      </c>
      <c r="D33" s="26">
        <f t="shared" si="0"/>
        <v>158552</v>
      </c>
      <c r="E33" s="8">
        <f t="shared" si="2"/>
        <v>7.2742454585286068E-2</v>
      </c>
      <c r="F33" s="49">
        <f t="shared" si="3"/>
        <v>785537</v>
      </c>
      <c r="G33" s="10">
        <f t="shared" si="4"/>
        <v>0.36039841533100725</v>
      </c>
      <c r="H33" s="60">
        <v>6486</v>
      </c>
      <c r="I33" s="8">
        <f t="shared" si="5"/>
        <v>6.9611694249468739E-2</v>
      </c>
      <c r="J33" s="27">
        <f t="shared" si="11"/>
        <v>35663</v>
      </c>
      <c r="K33" s="37">
        <f t="shared" si="6"/>
        <v>0.38275699229398757</v>
      </c>
      <c r="L33" s="58">
        <v>51979</v>
      </c>
      <c r="M33" s="77">
        <f t="shared" si="7"/>
        <v>0.12169704859078756</v>
      </c>
      <c r="N33" s="68">
        <f t="shared" si="8"/>
        <v>172099</v>
      </c>
      <c r="O33" s="80">
        <f t="shared" si="9"/>
        <v>0.40293080600677095</v>
      </c>
      <c r="P33" s="60">
        <v>100087</v>
      </c>
      <c r="Q33" s="520">
        <f t="shared" si="10"/>
        <v>6.0317246042560217E-2</v>
      </c>
      <c r="R33" s="68">
        <f t="shared" si="12"/>
        <v>577775</v>
      </c>
      <c r="S33" s="80">
        <f t="shared" si="1"/>
        <v>0.34819503863878654</v>
      </c>
    </row>
    <row r="34" spans="2:19">
      <c r="B34" s="183">
        <v>28</v>
      </c>
      <c r="C34" s="323" t="s">
        <v>89</v>
      </c>
      <c r="D34" s="161">
        <f t="shared" si="0"/>
        <v>183234</v>
      </c>
      <c r="E34" s="145">
        <f t="shared" si="2"/>
        <v>8.4066368910390959E-2</v>
      </c>
      <c r="F34" s="162">
        <f t="shared" si="3"/>
        <v>968771</v>
      </c>
      <c r="G34" s="144">
        <f t="shared" si="4"/>
        <v>0.44446478424139824</v>
      </c>
      <c r="H34" s="294">
        <v>6215</v>
      </c>
      <c r="I34" s="145">
        <f t="shared" si="5"/>
        <v>6.6703157533217428E-2</v>
      </c>
      <c r="J34" s="164">
        <f t="shared" si="11"/>
        <v>41878</v>
      </c>
      <c r="K34" s="146">
        <f t="shared" si="6"/>
        <v>0.449460149827205</v>
      </c>
      <c r="L34" s="293">
        <v>53692</v>
      </c>
      <c r="M34" s="318">
        <f t="shared" si="7"/>
        <v>0.1257076498766149</v>
      </c>
      <c r="N34" s="319">
        <f t="shared" si="8"/>
        <v>225791</v>
      </c>
      <c r="O34" s="322">
        <f t="shared" si="9"/>
        <v>0.52863845588338587</v>
      </c>
      <c r="P34" s="294">
        <v>123327</v>
      </c>
      <c r="Q34" s="318">
        <f t="shared" si="10"/>
        <v>7.4322789200303982E-2</v>
      </c>
      <c r="R34" s="319">
        <f t="shared" si="12"/>
        <v>701102</v>
      </c>
      <c r="S34" s="322">
        <f t="shared" si="1"/>
        <v>0.42251782783909053</v>
      </c>
    </row>
    <row r="35" spans="2:19">
      <c r="B35" s="183">
        <v>29</v>
      </c>
      <c r="C35" s="81" t="s">
        <v>90</v>
      </c>
      <c r="D35" s="26">
        <f t="shared" si="0"/>
        <v>270506</v>
      </c>
      <c r="E35" s="8">
        <f t="shared" si="2"/>
        <v>0.12410610033331269</v>
      </c>
      <c r="F35" s="49">
        <f t="shared" si="3"/>
        <v>1239277</v>
      </c>
      <c r="G35" s="10">
        <f t="shared" si="4"/>
        <v>0.56857088457471094</v>
      </c>
      <c r="H35" s="60">
        <v>12661</v>
      </c>
      <c r="I35" s="8">
        <f t="shared" si="5"/>
        <v>0.13588554747032433</v>
      </c>
      <c r="J35" s="27">
        <f t="shared" si="11"/>
        <v>54539</v>
      </c>
      <c r="K35" s="37">
        <f t="shared" si="6"/>
        <v>0.58534569729752939</v>
      </c>
      <c r="L35" s="58">
        <v>88206</v>
      </c>
      <c r="M35" s="77">
        <f t="shared" si="7"/>
        <v>0.20651435902958901</v>
      </c>
      <c r="N35" s="68">
        <f t="shared" si="8"/>
        <v>313997</v>
      </c>
      <c r="O35" s="80">
        <f t="shared" si="9"/>
        <v>0.73515281491297491</v>
      </c>
      <c r="P35" s="60">
        <v>169639</v>
      </c>
      <c r="Q35" s="520">
        <f t="shared" si="10"/>
        <v>0.10223263062549455</v>
      </c>
      <c r="R35" s="68">
        <f t="shared" si="12"/>
        <v>870741</v>
      </c>
      <c r="S35" s="80">
        <f t="shared" si="1"/>
        <v>0.52475045846458512</v>
      </c>
    </row>
    <row r="36" spans="2:19">
      <c r="B36" s="183">
        <v>30</v>
      </c>
      <c r="C36" s="323" t="s">
        <v>91</v>
      </c>
      <c r="D36" s="161">
        <f t="shared" si="0"/>
        <v>227984</v>
      </c>
      <c r="E36" s="145">
        <f t="shared" si="2"/>
        <v>0.10459732936936689</v>
      </c>
      <c r="F36" s="162">
        <f t="shared" si="3"/>
        <v>1467261</v>
      </c>
      <c r="G36" s="144">
        <f t="shared" si="4"/>
        <v>0.67316821394407778</v>
      </c>
      <c r="H36" s="294">
        <v>11420</v>
      </c>
      <c r="I36" s="145">
        <f t="shared" si="5"/>
        <v>0.12256638117929895</v>
      </c>
      <c r="J36" s="164">
        <f t="shared" si="11"/>
        <v>65959</v>
      </c>
      <c r="K36" s="146">
        <f t="shared" si="6"/>
        <v>0.70791207847682835</v>
      </c>
      <c r="L36" s="293">
        <v>40686</v>
      </c>
      <c r="M36" s="318">
        <f t="shared" si="7"/>
        <v>9.5257048403485686E-2</v>
      </c>
      <c r="N36" s="319">
        <f t="shared" si="8"/>
        <v>354683</v>
      </c>
      <c r="O36" s="322">
        <f t="shared" si="9"/>
        <v>0.83040986331646061</v>
      </c>
      <c r="P36" s="294">
        <v>175878</v>
      </c>
      <c r="Q36" s="318">
        <f t="shared" si="10"/>
        <v>0.10599255247408161</v>
      </c>
      <c r="R36" s="319">
        <f t="shared" si="12"/>
        <v>1046619</v>
      </c>
      <c r="S36" s="322">
        <f t="shared" si="1"/>
        <v>0.63074301093866669</v>
      </c>
    </row>
    <row r="37" spans="2:19">
      <c r="B37" s="183">
        <v>31</v>
      </c>
      <c r="C37" s="43" t="s">
        <v>92</v>
      </c>
      <c r="D37" s="26">
        <f t="shared" si="0"/>
        <v>212073</v>
      </c>
      <c r="E37" s="14">
        <f t="shared" si="2"/>
        <v>9.7297483294221276E-2</v>
      </c>
      <c r="F37" s="49">
        <f t="shared" si="3"/>
        <v>1679334</v>
      </c>
      <c r="G37" s="10">
        <f t="shared" si="4"/>
        <v>0.77046569723829905</v>
      </c>
      <c r="H37" s="60">
        <v>10261</v>
      </c>
      <c r="I37" s="14">
        <f t="shared" si="5"/>
        <v>0.11012728872861528</v>
      </c>
      <c r="J37" s="27">
        <f t="shared" si="11"/>
        <v>76220</v>
      </c>
      <c r="K37" s="37">
        <f t="shared" si="6"/>
        <v>0.81803936720544357</v>
      </c>
      <c r="L37" s="58">
        <v>38208</v>
      </c>
      <c r="M37" s="77">
        <f t="shared" si="7"/>
        <v>8.9455372988260853E-2</v>
      </c>
      <c r="N37" s="68">
        <f t="shared" si="8"/>
        <v>392891</v>
      </c>
      <c r="O37" s="80">
        <f t="shared" si="9"/>
        <v>0.91986523630472139</v>
      </c>
      <c r="P37" s="60">
        <v>163604</v>
      </c>
      <c r="Q37" s="520">
        <f t="shared" si="10"/>
        <v>9.8595649000839489E-2</v>
      </c>
      <c r="R37" s="68">
        <f t="shared" si="12"/>
        <v>1210223</v>
      </c>
      <c r="S37" s="80">
        <f t="shared" si="1"/>
        <v>0.7293386599395062</v>
      </c>
    </row>
    <row r="38" spans="2:19">
      <c r="B38" s="183">
        <v>32</v>
      </c>
      <c r="C38" s="323" t="s">
        <v>93</v>
      </c>
      <c r="D38" s="161">
        <f t="shared" si="0"/>
        <v>155064</v>
      </c>
      <c r="E38" s="145">
        <f t="shared" si="2"/>
        <v>7.1142186650517178E-2</v>
      </c>
      <c r="F38" s="162">
        <f t="shared" si="3"/>
        <v>1834398</v>
      </c>
      <c r="G38" s="144">
        <f t="shared" si="4"/>
        <v>0.84160788388881624</v>
      </c>
      <c r="H38" s="313">
        <v>6051</v>
      </c>
      <c r="I38" s="145">
        <f t="shared" si="5"/>
        <v>6.494300985253397E-2</v>
      </c>
      <c r="J38" s="164">
        <f t="shared" si="11"/>
        <v>82271</v>
      </c>
      <c r="K38" s="146">
        <f t="shared" si="6"/>
        <v>0.88298237705797755</v>
      </c>
      <c r="L38" s="292">
        <v>12994</v>
      </c>
      <c r="M38" s="318">
        <f t="shared" si="7"/>
        <v>3.0422506192668067E-2</v>
      </c>
      <c r="N38" s="319">
        <f t="shared" si="8"/>
        <v>405885</v>
      </c>
      <c r="O38" s="322">
        <f t="shared" si="9"/>
        <v>0.95028774249738945</v>
      </c>
      <c r="P38" s="294">
        <v>136019</v>
      </c>
      <c r="Q38" s="318">
        <f t="shared" si="10"/>
        <v>8.1971599602975398E-2</v>
      </c>
      <c r="R38" s="319">
        <f t="shared" si="12"/>
        <v>1346242</v>
      </c>
      <c r="S38" s="322">
        <f t="shared" si="1"/>
        <v>0.81131025954248159</v>
      </c>
    </row>
    <row r="39" spans="2:19">
      <c r="B39" s="183">
        <v>33</v>
      </c>
      <c r="C39" s="81" t="s">
        <v>94</v>
      </c>
      <c r="D39" s="26">
        <f t="shared" si="0"/>
        <v>124797</v>
      </c>
      <c r="E39" s="8">
        <f t="shared" si="2"/>
        <v>5.725591670164959E-2</v>
      </c>
      <c r="F39" s="49">
        <f t="shared" si="3"/>
        <v>1959195</v>
      </c>
      <c r="G39" s="10">
        <f t="shared" si="4"/>
        <v>0.89886380059046589</v>
      </c>
      <c r="H39" s="60">
        <v>4113</v>
      </c>
      <c r="I39" s="8">
        <f t="shared" si="5"/>
        <v>4.4143215918603901E-2</v>
      </c>
      <c r="J39" s="27">
        <f t="shared" si="11"/>
        <v>86384</v>
      </c>
      <c r="K39" s="37">
        <f t="shared" si="6"/>
        <v>0.92712559297658148</v>
      </c>
      <c r="L39" s="58">
        <v>9877</v>
      </c>
      <c r="M39" s="77">
        <f t="shared" si="7"/>
        <v>2.3124757092887679E-2</v>
      </c>
      <c r="N39" s="68">
        <f t="shared" si="8"/>
        <v>415762</v>
      </c>
      <c r="O39" s="80">
        <f t="shared" si="9"/>
        <v>0.9734124995902772</v>
      </c>
      <c r="P39" s="60">
        <v>110807</v>
      </c>
      <c r="Q39" s="520">
        <f t="shared" si="10"/>
        <v>6.6777634280555623E-2</v>
      </c>
      <c r="R39" s="68">
        <f t="shared" si="12"/>
        <v>1457049</v>
      </c>
      <c r="S39" s="80">
        <f t="shared" si="1"/>
        <v>0.8780878938230372</v>
      </c>
    </row>
    <row r="40" spans="2:19">
      <c r="B40" s="183">
        <v>34</v>
      </c>
      <c r="C40" s="323" t="s">
        <v>95</v>
      </c>
      <c r="D40" s="161">
        <f t="shared" si="0"/>
        <v>95460</v>
      </c>
      <c r="E40" s="145">
        <f t="shared" si="2"/>
        <v>4.3796323696398708E-2</v>
      </c>
      <c r="F40" s="162">
        <f t="shared" si="3"/>
        <v>2054655</v>
      </c>
      <c r="G40" s="144">
        <f t="shared" si="4"/>
        <v>0.94266012428686452</v>
      </c>
      <c r="H40" s="294">
        <v>3019</v>
      </c>
      <c r="I40" s="145">
        <f t="shared" si="5"/>
        <v>3.2401742975508192E-2</v>
      </c>
      <c r="J40" s="164">
        <f t="shared" si="11"/>
        <v>89403</v>
      </c>
      <c r="K40" s="146">
        <f t="shared" si="6"/>
        <v>0.95952733595208961</v>
      </c>
      <c r="L40" s="293">
        <v>7840</v>
      </c>
      <c r="M40" s="318">
        <f t="shared" si="7"/>
        <v>1.8355583234609639E-2</v>
      </c>
      <c r="N40" s="319">
        <f t="shared" si="8"/>
        <v>423602</v>
      </c>
      <c r="O40" s="322">
        <f t="shared" si="9"/>
        <v>0.99176808282488682</v>
      </c>
      <c r="P40" s="294">
        <v>84601</v>
      </c>
      <c r="Q40" s="318">
        <f t="shared" si="10"/>
        <v>5.0984636690545593E-2</v>
      </c>
      <c r="R40" s="319">
        <f t="shared" si="12"/>
        <v>1541650</v>
      </c>
      <c r="S40" s="322">
        <f t="shared" si="1"/>
        <v>0.92907253051358274</v>
      </c>
    </row>
    <row r="41" spans="2:19">
      <c r="B41" s="183">
        <v>35</v>
      </c>
      <c r="C41" s="81" t="s">
        <v>96</v>
      </c>
      <c r="D41" s="26">
        <f t="shared" si="0"/>
        <v>64701</v>
      </c>
      <c r="E41" s="8">
        <f t="shared" si="2"/>
        <v>2.9684327880585511E-2</v>
      </c>
      <c r="F41" s="49">
        <f t="shared" si="3"/>
        <v>2119356</v>
      </c>
      <c r="G41" s="10">
        <f t="shared" si="4"/>
        <v>0.97234445216745002</v>
      </c>
      <c r="H41" s="60">
        <v>2135</v>
      </c>
      <c r="I41" s="8">
        <f t="shared" si="5"/>
        <v>2.291411767231202E-2</v>
      </c>
      <c r="J41" s="27">
        <f t="shared" si="11"/>
        <v>91538</v>
      </c>
      <c r="K41" s="37">
        <f t="shared" si="6"/>
        <v>0.98244145362440161</v>
      </c>
      <c r="L41" s="58">
        <v>1505</v>
      </c>
      <c r="M41" s="77">
        <f t="shared" si="7"/>
        <v>3.5236164245009576E-3</v>
      </c>
      <c r="N41" s="68">
        <f t="shared" si="8"/>
        <v>425107</v>
      </c>
      <c r="O41" s="80">
        <f t="shared" si="9"/>
        <v>0.99529169924938776</v>
      </c>
      <c r="P41" s="60">
        <v>61061</v>
      </c>
      <c r="Q41" s="520">
        <f t="shared" si="10"/>
        <v>3.6798299085843013E-2</v>
      </c>
      <c r="R41" s="68">
        <f t="shared" si="12"/>
        <v>1602711</v>
      </c>
      <c r="S41" s="80">
        <f t="shared" si="1"/>
        <v>0.96587082959942583</v>
      </c>
    </row>
    <row r="42" spans="2:19">
      <c r="B42" s="183">
        <v>36</v>
      </c>
      <c r="C42" s="323" t="s">
        <v>97</v>
      </c>
      <c r="D42" s="161">
        <f t="shared" si="0"/>
        <v>36522</v>
      </c>
      <c r="E42" s="145">
        <f t="shared" si="2"/>
        <v>1.6756016488999305E-2</v>
      </c>
      <c r="F42" s="162">
        <f t="shared" si="3"/>
        <v>2155878</v>
      </c>
      <c r="G42" s="144">
        <f t="shared" si="4"/>
        <v>0.98910046865644941</v>
      </c>
      <c r="H42" s="294">
        <v>1264</v>
      </c>
      <c r="I42" s="145">
        <f t="shared" si="5"/>
        <v>1.3566016270633438E-2</v>
      </c>
      <c r="J42" s="164">
        <f t="shared" si="11"/>
        <v>92802</v>
      </c>
      <c r="K42" s="146">
        <f t="shared" si="6"/>
        <v>0.99600746989503508</v>
      </c>
      <c r="L42" s="293">
        <v>974</v>
      </c>
      <c r="M42" s="318">
        <f t="shared" si="7"/>
        <v>2.2804002640956361E-3</v>
      </c>
      <c r="N42" s="319">
        <f t="shared" si="8"/>
        <v>426081</v>
      </c>
      <c r="O42" s="322">
        <f t="shared" si="9"/>
        <v>0.99757209951348336</v>
      </c>
      <c r="P42" s="294">
        <v>34284</v>
      </c>
      <c r="Q42" s="318">
        <f t="shared" si="10"/>
        <v>2.0661189398454689E-2</v>
      </c>
      <c r="R42" s="319">
        <f t="shared" si="12"/>
        <v>1636995</v>
      </c>
      <c r="S42" s="322">
        <f t="shared" si="1"/>
        <v>0.98653201899788046</v>
      </c>
    </row>
    <row r="43" spans="2:19">
      <c r="B43" s="183">
        <v>37</v>
      </c>
      <c r="C43" s="81" t="s">
        <v>98</v>
      </c>
      <c r="D43" s="26">
        <f t="shared" si="0"/>
        <v>17988</v>
      </c>
      <c r="E43" s="8">
        <f t="shared" si="2"/>
        <v>8.2527579158895876E-3</v>
      </c>
      <c r="F43" s="49">
        <f t="shared" si="3"/>
        <v>2173866</v>
      </c>
      <c r="G43" s="10">
        <f t="shared" si="4"/>
        <v>0.99735322657233894</v>
      </c>
      <c r="H43" s="60">
        <v>294</v>
      </c>
      <c r="I43" s="8">
        <f t="shared" si="5"/>
        <v>3.1553866958593598E-3</v>
      </c>
      <c r="J43" s="27">
        <f t="shared" si="11"/>
        <v>93096</v>
      </c>
      <c r="K43" s="37">
        <f t="shared" si="6"/>
        <v>0.99916285659089443</v>
      </c>
      <c r="L43" s="58">
        <v>512</v>
      </c>
      <c r="M43" s="77">
        <f t="shared" si="7"/>
        <v>1.1987319663418539E-3</v>
      </c>
      <c r="N43" s="68">
        <f t="shared" si="8"/>
        <v>426593</v>
      </c>
      <c r="O43" s="80">
        <f t="shared" si="9"/>
        <v>0.99877083147982526</v>
      </c>
      <c r="P43" s="60">
        <v>17182</v>
      </c>
      <c r="Q43" s="520">
        <f t="shared" si="10"/>
        <v>1.0354700625488522E-2</v>
      </c>
      <c r="R43" s="68">
        <f t="shared" si="12"/>
        <v>1654177</v>
      </c>
      <c r="S43" s="80">
        <f t="shared" si="1"/>
        <v>0.99688671962336906</v>
      </c>
    </row>
    <row r="44" spans="2:19">
      <c r="B44" s="183">
        <v>38</v>
      </c>
      <c r="C44" s="323" t="s">
        <v>99</v>
      </c>
      <c r="D44" s="161">
        <f t="shared" si="0"/>
        <v>5260</v>
      </c>
      <c r="E44" s="145">
        <f t="shared" si="2"/>
        <v>2.4132480897030924E-3</v>
      </c>
      <c r="F44" s="162">
        <f t="shared" si="3"/>
        <v>2179126</v>
      </c>
      <c r="G44" s="144">
        <f t="shared" si="4"/>
        <v>0.99976647466204205</v>
      </c>
      <c r="H44" s="294">
        <v>71</v>
      </c>
      <c r="I44" s="145">
        <f t="shared" si="5"/>
        <v>7.6201515444222637E-4</v>
      </c>
      <c r="J44" s="164">
        <f t="shared" si="11"/>
        <v>93167</v>
      </c>
      <c r="K44" s="146">
        <f t="shared" si="6"/>
        <v>0.99992487174533673</v>
      </c>
      <c r="L44" s="293">
        <v>525</v>
      </c>
      <c r="M44" s="318">
        <f t="shared" si="7"/>
        <v>1.2291685201747525E-3</v>
      </c>
      <c r="N44" s="319">
        <f t="shared" si="8"/>
        <v>427118</v>
      </c>
      <c r="O44" s="322">
        <f t="shared" si="9"/>
        <v>1</v>
      </c>
      <c r="P44" s="294">
        <v>4664</v>
      </c>
      <c r="Q44" s="318">
        <f t="shared" si="10"/>
        <v>2.8107510020532224E-3</v>
      </c>
      <c r="R44" s="319">
        <f t="shared" si="12"/>
        <v>1658841</v>
      </c>
      <c r="S44" s="322">
        <f t="shared" si="1"/>
        <v>0.99969747062542225</v>
      </c>
    </row>
    <row r="45" spans="2:19">
      <c r="B45" s="183">
        <v>39</v>
      </c>
      <c r="C45" s="81" t="s">
        <v>100</v>
      </c>
      <c r="D45" s="26">
        <f t="shared" si="0"/>
        <v>496</v>
      </c>
      <c r="E45" s="8">
        <f t="shared" si="2"/>
        <v>2.2756103659557679E-4</v>
      </c>
      <c r="F45" s="49">
        <f t="shared" si="3"/>
        <v>2179622</v>
      </c>
      <c r="G45" s="10">
        <f t="shared" si="4"/>
        <v>0.99999403569863765</v>
      </c>
      <c r="H45" s="60">
        <v>7</v>
      </c>
      <c r="I45" s="8">
        <f t="shared" si="5"/>
        <v>7.5128254663318092E-5</v>
      </c>
      <c r="J45" s="27">
        <f t="shared" si="11"/>
        <v>93174</v>
      </c>
      <c r="K45" s="37">
        <f t="shared" si="6"/>
        <v>1</v>
      </c>
      <c r="L45" s="58"/>
      <c r="M45" s="77"/>
      <c r="N45" s="68"/>
      <c r="O45" s="80"/>
      <c r="P45" s="60">
        <v>489</v>
      </c>
      <c r="Q45" s="520">
        <f t="shared" si="10"/>
        <v>2.9469494854288716E-4</v>
      </c>
      <c r="R45" s="68">
        <f t="shared" si="12"/>
        <v>1659330</v>
      </c>
      <c r="S45" s="80">
        <f t="shared" si="1"/>
        <v>0.99999216557396509</v>
      </c>
    </row>
    <row r="46" spans="2:19" ht="14.25" thickBot="1">
      <c r="B46" s="184">
        <v>40</v>
      </c>
      <c r="C46" s="323" t="s">
        <v>200</v>
      </c>
      <c r="D46" s="161">
        <f t="shared" si="0"/>
        <v>13</v>
      </c>
      <c r="E46" s="145">
        <f t="shared" si="2"/>
        <v>5.9643013623840687E-6</v>
      </c>
      <c r="F46" s="162">
        <f t="shared" si="3"/>
        <v>2179635</v>
      </c>
      <c r="G46" s="144">
        <f t="shared" si="4"/>
        <v>1</v>
      </c>
      <c r="H46" s="294"/>
      <c r="I46" s="145"/>
      <c r="J46" s="164"/>
      <c r="K46" s="146"/>
      <c r="L46" s="293"/>
      <c r="M46" s="318"/>
      <c r="N46" s="319"/>
      <c r="O46" s="322"/>
      <c r="P46" s="294">
        <v>13</v>
      </c>
      <c r="Q46" s="318">
        <f t="shared" si="10"/>
        <v>7.8344260348824805E-6</v>
      </c>
      <c r="R46" s="319">
        <f t="shared" si="12"/>
        <v>1659343</v>
      </c>
      <c r="S46" s="322">
        <f t="shared" si="1"/>
        <v>1</v>
      </c>
    </row>
    <row r="47" spans="2:19" s="24" customFormat="1" thickBot="1">
      <c r="B47" s="185">
        <v>41</v>
      </c>
      <c r="C47" s="212" t="s">
        <v>81</v>
      </c>
      <c r="D47" s="213">
        <f>SUM(D7:D46)</f>
        <v>2179635</v>
      </c>
      <c r="E47" s="214"/>
      <c r="F47" s="215"/>
      <c r="G47" s="216"/>
      <c r="H47" s="298">
        <f>SUM(H7:H45)</f>
        <v>93174</v>
      </c>
      <c r="I47" s="214"/>
      <c r="J47" s="218"/>
      <c r="K47" s="340"/>
      <c r="L47" s="217">
        <f>SUM(L7:L45)</f>
        <v>427118</v>
      </c>
      <c r="M47" s="214"/>
      <c r="N47" s="218"/>
      <c r="O47" s="219"/>
      <c r="P47" s="298">
        <f>SUM(P7:P46)</f>
        <v>1659343</v>
      </c>
      <c r="Q47" s="214"/>
      <c r="R47" s="218"/>
      <c r="S47" s="219"/>
    </row>
  </sheetData>
  <mergeCells count="14">
    <mergeCell ref="L4:M4"/>
    <mergeCell ref="N4:O4"/>
    <mergeCell ref="P4:Q4"/>
    <mergeCell ref="R4:S4"/>
    <mergeCell ref="B3:B5"/>
    <mergeCell ref="C3:C5"/>
    <mergeCell ref="D3:G3"/>
    <mergeCell ref="H3:K3"/>
    <mergeCell ref="L3:O3"/>
    <mergeCell ref="P3:S3"/>
    <mergeCell ref="D4:E4"/>
    <mergeCell ref="F4:G4"/>
    <mergeCell ref="H4:I4"/>
    <mergeCell ref="J4:K4"/>
  </mergeCells>
  <hyperlinks>
    <hyperlink ref="M2" r:id="rId1"/>
  </hyperlinks>
  <pageMargins left="0.7" right="0.7" top="0.75" bottom="0.75" header="0.3" footer="0.3"/>
  <pageSetup paperSize="9" scale="62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131"/>
  <sheetViews>
    <sheetView view="pageBreakPreview" topLeftCell="A2" zoomScaleNormal="80" zoomScaleSheetLayoutView="100" workbookViewId="0">
      <pane xSplit="3" ySplit="5" topLeftCell="D7" activePane="bottomRight" state="frozen"/>
      <selection activeCell="A2" sqref="A2"/>
      <selection pane="topRight" activeCell="D2" sqref="D2"/>
      <selection pane="bottomLeft" activeCell="A7" sqref="A7"/>
      <selection pane="bottomRight" activeCell="O8" sqref="O8"/>
    </sheetView>
  </sheetViews>
  <sheetFormatPr defaultRowHeight="15"/>
  <cols>
    <col min="1" max="1" width="4.28515625" customWidth="1"/>
    <col min="2" max="2" width="6" style="2" customWidth="1"/>
    <col min="3" max="3" width="20.140625" style="2" customWidth="1"/>
    <col min="4" max="4" width="10.7109375" style="3" customWidth="1"/>
    <col min="5" max="5" width="8.140625" style="4" customWidth="1"/>
    <col min="6" max="6" width="9.28515625" style="3" customWidth="1"/>
    <col min="7" max="7" width="9.140625" style="2" customWidth="1"/>
    <col min="8" max="8" width="9" customWidth="1"/>
    <col min="9" max="9" width="9.140625" customWidth="1"/>
    <col min="10" max="10" width="8.85546875" customWidth="1"/>
    <col min="11" max="11" width="9.140625" customWidth="1"/>
    <col min="12" max="12" width="9.85546875" customWidth="1"/>
    <col min="13" max="13" width="7.7109375" customWidth="1"/>
    <col min="14" max="14" width="8.28515625" customWidth="1"/>
    <col min="15" max="15" width="8" customWidth="1"/>
    <col min="16" max="16" width="9.42578125" customWidth="1"/>
    <col min="17" max="17" width="8.140625" customWidth="1"/>
    <col min="19" max="19" width="8" customWidth="1"/>
  </cols>
  <sheetData>
    <row r="2" spans="2:19" ht="17.25" thickBot="1">
      <c r="B2" s="48" t="s">
        <v>288</v>
      </c>
      <c r="J2" s="110"/>
      <c r="K2" s="110"/>
      <c r="L2" s="110" t="s">
        <v>292</v>
      </c>
      <c r="M2" s="111"/>
      <c r="N2" s="110"/>
      <c r="O2" s="112"/>
      <c r="P2" s="114" t="s">
        <v>296</v>
      </c>
      <c r="Q2" s="114"/>
      <c r="R2" s="118"/>
      <c r="S2" s="113"/>
    </row>
    <row r="3" spans="2:19" s="5" customFormat="1">
      <c r="B3" s="543" t="s">
        <v>1</v>
      </c>
      <c r="C3" s="524" t="s">
        <v>209</v>
      </c>
      <c r="D3" s="545" t="s">
        <v>2</v>
      </c>
      <c r="E3" s="546"/>
      <c r="F3" s="546"/>
      <c r="G3" s="546"/>
      <c r="H3" s="545" t="s">
        <v>3</v>
      </c>
      <c r="I3" s="546"/>
      <c r="J3" s="546"/>
      <c r="K3" s="547"/>
      <c r="L3" s="545" t="s">
        <v>198</v>
      </c>
      <c r="M3" s="546"/>
      <c r="N3" s="546"/>
      <c r="O3" s="547"/>
      <c r="P3" s="546" t="s">
        <v>199</v>
      </c>
      <c r="Q3" s="546"/>
      <c r="R3" s="546"/>
      <c r="S3" s="547"/>
    </row>
    <row r="4" spans="2:19" s="5" customFormat="1">
      <c r="B4" s="544"/>
      <c r="C4" s="525"/>
      <c r="D4" s="562" t="s">
        <v>5</v>
      </c>
      <c r="E4" s="532"/>
      <c r="F4" s="536" t="s">
        <v>6</v>
      </c>
      <c r="G4" s="561"/>
      <c r="H4" s="562" t="s">
        <v>5</v>
      </c>
      <c r="I4" s="532"/>
      <c r="J4" s="536" t="s">
        <v>6</v>
      </c>
      <c r="K4" s="563"/>
      <c r="L4" s="562" t="s">
        <v>5</v>
      </c>
      <c r="M4" s="532"/>
      <c r="N4" s="536" t="s">
        <v>6</v>
      </c>
      <c r="O4" s="563"/>
      <c r="P4" s="561" t="s">
        <v>5</v>
      </c>
      <c r="Q4" s="532"/>
      <c r="R4" s="536" t="s">
        <v>6</v>
      </c>
      <c r="S4" s="563"/>
    </row>
    <row r="5" spans="2:19" s="6" customFormat="1" ht="15.75" thickBot="1">
      <c r="B5" s="567"/>
      <c r="C5" s="526"/>
      <c r="D5" s="126" t="s">
        <v>7</v>
      </c>
      <c r="E5" s="123" t="s">
        <v>8</v>
      </c>
      <c r="F5" s="124" t="s">
        <v>7</v>
      </c>
      <c r="G5" s="361" t="s">
        <v>8</v>
      </c>
      <c r="H5" s="126" t="s">
        <v>7</v>
      </c>
      <c r="I5" s="123" t="s">
        <v>8</v>
      </c>
      <c r="J5" s="124" t="s">
        <v>7</v>
      </c>
      <c r="K5" s="127" t="s">
        <v>8</v>
      </c>
      <c r="L5" s="126" t="s">
        <v>7</v>
      </c>
      <c r="M5" s="123" t="s">
        <v>8</v>
      </c>
      <c r="N5" s="124" t="s">
        <v>7</v>
      </c>
      <c r="O5" s="127" t="s">
        <v>8</v>
      </c>
      <c r="P5" s="122" t="s">
        <v>7</v>
      </c>
      <c r="Q5" s="123" t="s">
        <v>8</v>
      </c>
      <c r="R5" s="124" t="s">
        <v>7</v>
      </c>
      <c r="S5" s="127" t="s">
        <v>8</v>
      </c>
    </row>
    <row r="6" spans="2:19" s="50" customFormat="1" ht="15.75" thickBot="1">
      <c r="B6" s="129"/>
      <c r="C6" s="295" t="s">
        <v>2</v>
      </c>
      <c r="D6" s="191">
        <f>D131</f>
        <v>411431</v>
      </c>
      <c r="E6" s="188"/>
      <c r="F6" s="189"/>
      <c r="G6" s="362"/>
      <c r="H6" s="191">
        <f>H131</f>
        <v>25333</v>
      </c>
      <c r="I6" s="188"/>
      <c r="J6" s="189"/>
      <c r="K6" s="192"/>
      <c r="L6" s="191">
        <f>L131</f>
        <v>8684</v>
      </c>
      <c r="M6" s="188"/>
      <c r="N6" s="189"/>
      <c r="O6" s="192"/>
      <c r="P6" s="187">
        <f>P131</f>
        <v>377414</v>
      </c>
      <c r="Q6" s="188"/>
      <c r="R6" s="189"/>
      <c r="S6" s="192"/>
    </row>
    <row r="7" spans="2:19">
      <c r="B7" s="130">
        <v>1</v>
      </c>
      <c r="C7" s="51" t="s">
        <v>208</v>
      </c>
      <c r="D7" s="7">
        <f>H7+L7+P7</f>
        <v>59</v>
      </c>
      <c r="E7" s="8">
        <f t="shared" ref="E7:E70" si="0">D7/$D$131</f>
        <v>1.4340193130804436E-4</v>
      </c>
      <c r="F7" s="9">
        <f>D7</f>
        <v>59</v>
      </c>
      <c r="G7" s="37">
        <f t="shared" ref="G7:G70" si="1">F7/$D$131</f>
        <v>1.4340193130804436E-4</v>
      </c>
      <c r="H7" s="69">
        <v>6</v>
      </c>
      <c r="I7" s="8">
        <f>H7/$H$131</f>
        <v>2.3684522164765326E-4</v>
      </c>
      <c r="J7" s="9">
        <f>H7</f>
        <v>6</v>
      </c>
      <c r="K7" s="10">
        <f>J7/$H$131</f>
        <v>2.3684522164765326E-4</v>
      </c>
      <c r="L7" s="79"/>
      <c r="M7" s="8"/>
      <c r="N7" s="68"/>
      <c r="O7" s="10"/>
      <c r="P7" s="70">
        <v>53</v>
      </c>
      <c r="Q7" s="8">
        <f>P7/$P$131</f>
        <v>1.404293428436677E-4</v>
      </c>
      <c r="R7" s="68">
        <f>P7</f>
        <v>53</v>
      </c>
      <c r="S7" s="10">
        <f>R7/$P$131</f>
        <v>1.404293428436677E-4</v>
      </c>
    </row>
    <row r="8" spans="2:19">
      <c r="B8" s="131">
        <v>2</v>
      </c>
      <c r="C8" s="310" t="s">
        <v>210</v>
      </c>
      <c r="D8" s="311">
        <f t="shared" ref="D8:D71" si="2">H8+L8+P8</f>
        <v>7</v>
      </c>
      <c r="E8" s="158">
        <f t="shared" si="0"/>
        <v>1.701378846027645E-5</v>
      </c>
      <c r="F8" s="150">
        <f>F7+D8</f>
        <v>66</v>
      </c>
      <c r="G8" s="159">
        <f t="shared" si="1"/>
        <v>1.6041571976832081E-4</v>
      </c>
      <c r="H8" s="292"/>
      <c r="I8" s="158"/>
      <c r="J8" s="312"/>
      <c r="K8" s="156"/>
      <c r="L8" s="292"/>
      <c r="M8" s="145"/>
      <c r="N8" s="319"/>
      <c r="O8" s="144"/>
      <c r="P8" s="294">
        <v>7</v>
      </c>
      <c r="Q8" s="145">
        <f t="shared" ref="Q8:Q71" si="3">P8/$P$131</f>
        <v>1.8547271696333469E-5</v>
      </c>
      <c r="R8" s="312">
        <f>R7+P8</f>
        <v>60</v>
      </c>
      <c r="S8" s="156">
        <f>R8/$P$131</f>
        <v>1.5897661454000115E-4</v>
      </c>
    </row>
    <row r="9" spans="2:19">
      <c r="B9" s="131">
        <v>3</v>
      </c>
      <c r="C9" s="67" t="s">
        <v>211</v>
      </c>
      <c r="D9" s="7">
        <f t="shared" si="2"/>
        <v>4</v>
      </c>
      <c r="E9" s="14">
        <f t="shared" si="0"/>
        <v>9.722164834443686E-6</v>
      </c>
      <c r="F9" s="15">
        <f t="shared" ref="F9:F72" si="4">F8+D9</f>
        <v>70</v>
      </c>
      <c r="G9" s="38">
        <f t="shared" si="1"/>
        <v>1.7013788460276449E-4</v>
      </c>
      <c r="H9" s="57"/>
      <c r="I9" s="14"/>
      <c r="J9" s="65"/>
      <c r="K9" s="16"/>
      <c r="L9" s="57"/>
      <c r="M9" s="8"/>
      <c r="N9" s="65"/>
      <c r="O9" s="16"/>
      <c r="P9" s="60">
        <v>4</v>
      </c>
      <c r="Q9" s="8">
        <f t="shared" si="3"/>
        <v>1.0598440969333412E-5</v>
      </c>
      <c r="R9" s="65">
        <f t="shared" ref="R9:R72" si="5">R8+P9</f>
        <v>64</v>
      </c>
      <c r="S9" s="16">
        <f t="shared" ref="S9:S72" si="6">R9/$P$131</f>
        <v>1.6957505550933458E-4</v>
      </c>
    </row>
    <row r="10" spans="2:19">
      <c r="B10" s="131">
        <v>4</v>
      </c>
      <c r="C10" s="310" t="s">
        <v>212</v>
      </c>
      <c r="D10" s="311">
        <f t="shared" si="2"/>
        <v>15</v>
      </c>
      <c r="E10" s="158">
        <f t="shared" si="0"/>
        <v>3.6458118129163822E-5</v>
      </c>
      <c r="F10" s="150">
        <f t="shared" si="4"/>
        <v>85</v>
      </c>
      <c r="G10" s="159">
        <f t="shared" si="1"/>
        <v>2.0659600273192832E-4</v>
      </c>
      <c r="H10" s="293">
        <v>1</v>
      </c>
      <c r="I10" s="158">
        <f t="shared" ref="I10:I73" si="7">H10/$H$131</f>
        <v>3.9474203607942208E-5</v>
      </c>
      <c r="J10" s="312">
        <f>J7+H10</f>
        <v>7</v>
      </c>
      <c r="K10" s="156">
        <f t="shared" ref="K10:K73" si="8">J10/$H$131</f>
        <v>2.7631942525559546E-4</v>
      </c>
      <c r="L10" s="292"/>
      <c r="M10" s="145"/>
      <c r="N10" s="312"/>
      <c r="O10" s="156"/>
      <c r="P10" s="294">
        <v>14</v>
      </c>
      <c r="Q10" s="145">
        <f t="shared" si="3"/>
        <v>3.7094543392666937E-5</v>
      </c>
      <c r="R10" s="312">
        <f t="shared" si="5"/>
        <v>78</v>
      </c>
      <c r="S10" s="156">
        <f t="shared" si="6"/>
        <v>2.0666959890200151E-4</v>
      </c>
    </row>
    <row r="11" spans="2:19">
      <c r="B11" s="131">
        <v>5</v>
      </c>
      <c r="C11" s="67" t="s">
        <v>213</v>
      </c>
      <c r="D11" s="7">
        <f t="shared" si="2"/>
        <v>7</v>
      </c>
      <c r="E11" s="14">
        <f t="shared" si="0"/>
        <v>1.701378846027645E-5</v>
      </c>
      <c r="F11" s="15">
        <f t="shared" si="4"/>
        <v>92</v>
      </c>
      <c r="G11" s="38">
        <f t="shared" si="1"/>
        <v>2.2360979119220476E-4</v>
      </c>
      <c r="H11" s="58">
        <v>1</v>
      </c>
      <c r="I11" s="14">
        <f t="shared" si="7"/>
        <v>3.9474203607942208E-5</v>
      </c>
      <c r="J11" s="65">
        <f t="shared" ref="J11:J74" si="9">J10+H11</f>
        <v>8</v>
      </c>
      <c r="K11" s="16">
        <f t="shared" si="8"/>
        <v>3.1579362886353766E-4</v>
      </c>
      <c r="L11" s="57"/>
      <c r="M11" s="8"/>
      <c r="N11" s="65"/>
      <c r="O11" s="16"/>
      <c r="P11" s="60">
        <v>6</v>
      </c>
      <c r="Q11" s="8">
        <f t="shared" si="3"/>
        <v>1.5897661454000117E-5</v>
      </c>
      <c r="R11" s="65">
        <f t="shared" si="5"/>
        <v>84</v>
      </c>
      <c r="S11" s="16">
        <f t="shared" si="6"/>
        <v>2.2256726035600164E-4</v>
      </c>
    </row>
    <row r="12" spans="2:19">
      <c r="B12" s="131">
        <v>6</v>
      </c>
      <c r="C12" s="310" t="s">
        <v>214</v>
      </c>
      <c r="D12" s="311">
        <f t="shared" si="2"/>
        <v>4</v>
      </c>
      <c r="E12" s="158">
        <f t="shared" si="0"/>
        <v>9.722164834443686E-6</v>
      </c>
      <c r="F12" s="150">
        <f t="shared" si="4"/>
        <v>96</v>
      </c>
      <c r="G12" s="159">
        <f t="shared" si="1"/>
        <v>2.3333195602664845E-4</v>
      </c>
      <c r="H12" s="292"/>
      <c r="I12" s="158">
        <f t="shared" si="7"/>
        <v>0</v>
      </c>
      <c r="J12" s="312">
        <f t="shared" si="9"/>
        <v>8</v>
      </c>
      <c r="K12" s="156">
        <f t="shared" si="8"/>
        <v>3.1579362886353766E-4</v>
      </c>
      <c r="L12" s="292"/>
      <c r="M12" s="145"/>
      <c r="N12" s="312"/>
      <c r="O12" s="156"/>
      <c r="P12" s="294">
        <v>4</v>
      </c>
      <c r="Q12" s="145">
        <f t="shared" si="3"/>
        <v>1.0598440969333412E-5</v>
      </c>
      <c r="R12" s="312">
        <f t="shared" si="5"/>
        <v>88</v>
      </c>
      <c r="S12" s="156">
        <f t="shared" si="6"/>
        <v>2.3316570132533504E-4</v>
      </c>
    </row>
    <row r="13" spans="2:19">
      <c r="B13" s="131">
        <v>7</v>
      </c>
      <c r="C13" s="67" t="s">
        <v>215</v>
      </c>
      <c r="D13" s="7">
        <f t="shared" si="2"/>
        <v>16</v>
      </c>
      <c r="E13" s="14">
        <f t="shared" si="0"/>
        <v>3.8888659337774744E-5</v>
      </c>
      <c r="F13" s="15">
        <f t="shared" si="4"/>
        <v>112</v>
      </c>
      <c r="G13" s="38">
        <f t="shared" si="1"/>
        <v>2.722206153644232E-4</v>
      </c>
      <c r="H13" s="58">
        <v>1</v>
      </c>
      <c r="I13" s="14">
        <f t="shared" si="7"/>
        <v>3.9474203607942208E-5</v>
      </c>
      <c r="J13" s="65">
        <f t="shared" si="9"/>
        <v>9</v>
      </c>
      <c r="K13" s="16">
        <f t="shared" si="8"/>
        <v>3.5526783247147986E-4</v>
      </c>
      <c r="L13" s="57"/>
      <c r="M13" s="8"/>
      <c r="N13" s="65"/>
      <c r="O13" s="16"/>
      <c r="P13" s="60">
        <v>15</v>
      </c>
      <c r="Q13" s="8">
        <f t="shared" si="3"/>
        <v>3.9744153635000288E-5</v>
      </c>
      <c r="R13" s="65">
        <f t="shared" si="5"/>
        <v>103</v>
      </c>
      <c r="S13" s="16">
        <f t="shared" si="6"/>
        <v>2.7290985496033533E-4</v>
      </c>
    </row>
    <row r="14" spans="2:19">
      <c r="B14" s="131">
        <v>8</v>
      </c>
      <c r="C14" s="310" t="s">
        <v>216</v>
      </c>
      <c r="D14" s="311">
        <f t="shared" si="2"/>
        <v>35</v>
      </c>
      <c r="E14" s="158">
        <f t="shared" si="0"/>
        <v>8.5068942301382247E-5</v>
      </c>
      <c r="F14" s="150">
        <f t="shared" si="4"/>
        <v>147</v>
      </c>
      <c r="G14" s="159">
        <f t="shared" si="1"/>
        <v>3.5728955766580546E-4</v>
      </c>
      <c r="H14" s="293">
        <v>2</v>
      </c>
      <c r="I14" s="158">
        <f t="shared" si="7"/>
        <v>7.8948407215884416E-5</v>
      </c>
      <c r="J14" s="312">
        <f t="shared" si="9"/>
        <v>11</v>
      </c>
      <c r="K14" s="156">
        <f t="shared" si="8"/>
        <v>4.3421623968736432E-4</v>
      </c>
      <c r="L14" s="292"/>
      <c r="M14" s="145"/>
      <c r="N14" s="312"/>
      <c r="O14" s="156"/>
      <c r="P14" s="294">
        <v>33</v>
      </c>
      <c r="Q14" s="145">
        <f t="shared" si="3"/>
        <v>8.7437137997000637E-5</v>
      </c>
      <c r="R14" s="312">
        <f t="shared" si="5"/>
        <v>136</v>
      </c>
      <c r="S14" s="156">
        <f t="shared" si="6"/>
        <v>3.6034699295733598E-4</v>
      </c>
    </row>
    <row r="15" spans="2:19">
      <c r="B15" s="131">
        <v>9</v>
      </c>
      <c r="C15" s="67" t="s">
        <v>217</v>
      </c>
      <c r="D15" s="7">
        <f t="shared" si="2"/>
        <v>23</v>
      </c>
      <c r="E15" s="14">
        <f t="shared" si="0"/>
        <v>5.5902447798051191E-5</v>
      </c>
      <c r="F15" s="15">
        <f t="shared" si="4"/>
        <v>170</v>
      </c>
      <c r="G15" s="38">
        <f t="shared" si="1"/>
        <v>4.1319200546385663E-4</v>
      </c>
      <c r="H15" s="58">
        <v>1</v>
      </c>
      <c r="I15" s="14">
        <f t="shared" si="7"/>
        <v>3.9474203607942208E-5</v>
      </c>
      <c r="J15" s="65">
        <f t="shared" si="9"/>
        <v>12</v>
      </c>
      <c r="K15" s="16">
        <f t="shared" si="8"/>
        <v>4.7369044329530652E-4</v>
      </c>
      <c r="L15" s="57"/>
      <c r="M15" s="8"/>
      <c r="N15" s="65"/>
      <c r="O15" s="16"/>
      <c r="P15" s="60">
        <v>22</v>
      </c>
      <c r="Q15" s="8">
        <f t="shared" si="3"/>
        <v>5.829142533133376E-5</v>
      </c>
      <c r="R15" s="65">
        <f t="shared" si="5"/>
        <v>158</v>
      </c>
      <c r="S15" s="16">
        <f t="shared" si="6"/>
        <v>4.1863841828866975E-4</v>
      </c>
    </row>
    <row r="16" spans="2:19">
      <c r="B16" s="131">
        <v>10</v>
      </c>
      <c r="C16" s="310" t="s">
        <v>218</v>
      </c>
      <c r="D16" s="311">
        <f t="shared" si="2"/>
        <v>25</v>
      </c>
      <c r="E16" s="158">
        <f t="shared" si="0"/>
        <v>6.0763530215273035E-5</v>
      </c>
      <c r="F16" s="150">
        <f t="shared" si="4"/>
        <v>195</v>
      </c>
      <c r="G16" s="159">
        <f t="shared" si="1"/>
        <v>4.7395553567912966E-4</v>
      </c>
      <c r="H16" s="293">
        <v>3</v>
      </c>
      <c r="I16" s="158">
        <f t="shared" si="7"/>
        <v>1.1842261082382663E-4</v>
      </c>
      <c r="J16" s="312">
        <f t="shared" si="9"/>
        <v>15</v>
      </c>
      <c r="K16" s="156">
        <f t="shared" si="8"/>
        <v>5.9211305411913313E-4</v>
      </c>
      <c r="L16" s="292"/>
      <c r="M16" s="145"/>
      <c r="N16" s="312"/>
      <c r="O16" s="156"/>
      <c r="P16" s="294">
        <v>22</v>
      </c>
      <c r="Q16" s="145">
        <f t="shared" si="3"/>
        <v>5.829142533133376E-5</v>
      </c>
      <c r="R16" s="312">
        <f t="shared" si="5"/>
        <v>180</v>
      </c>
      <c r="S16" s="156">
        <f t="shared" si="6"/>
        <v>4.7692984362000351E-4</v>
      </c>
    </row>
    <row r="17" spans="2:19">
      <c r="B17" s="131">
        <v>11</v>
      </c>
      <c r="C17" s="67" t="s">
        <v>219</v>
      </c>
      <c r="D17" s="7">
        <f t="shared" si="2"/>
        <v>35</v>
      </c>
      <c r="E17" s="14">
        <f t="shared" si="0"/>
        <v>8.5068942301382247E-5</v>
      </c>
      <c r="F17" s="15">
        <f t="shared" si="4"/>
        <v>230</v>
      </c>
      <c r="G17" s="38">
        <f t="shared" si="1"/>
        <v>5.5902447798051192E-4</v>
      </c>
      <c r="H17" s="58">
        <v>4</v>
      </c>
      <c r="I17" s="14">
        <f t="shared" si="7"/>
        <v>1.5789681443176883E-4</v>
      </c>
      <c r="J17" s="65">
        <f t="shared" si="9"/>
        <v>19</v>
      </c>
      <c r="K17" s="16">
        <f t="shared" si="8"/>
        <v>7.5000986855090204E-4</v>
      </c>
      <c r="L17" s="57"/>
      <c r="M17" s="8"/>
      <c r="N17" s="65"/>
      <c r="O17" s="16"/>
      <c r="P17" s="60">
        <v>31</v>
      </c>
      <c r="Q17" s="8">
        <f t="shared" si="3"/>
        <v>8.2137917512333934E-5</v>
      </c>
      <c r="R17" s="65">
        <f t="shared" si="5"/>
        <v>211</v>
      </c>
      <c r="S17" s="16">
        <f t="shared" si="6"/>
        <v>5.5906776113233739E-4</v>
      </c>
    </row>
    <row r="18" spans="2:19">
      <c r="B18" s="131">
        <v>12</v>
      </c>
      <c r="C18" s="310" t="s">
        <v>220</v>
      </c>
      <c r="D18" s="311">
        <f t="shared" si="2"/>
        <v>10</v>
      </c>
      <c r="E18" s="158">
        <f t="shared" si="0"/>
        <v>2.4305412086109212E-5</v>
      </c>
      <c r="F18" s="150">
        <f t="shared" si="4"/>
        <v>240</v>
      </c>
      <c r="G18" s="159">
        <f t="shared" si="1"/>
        <v>5.8332989006662115E-4</v>
      </c>
      <c r="H18" s="292">
        <v>1</v>
      </c>
      <c r="I18" s="158">
        <f t="shared" si="7"/>
        <v>3.9474203607942208E-5</v>
      </c>
      <c r="J18" s="312">
        <f t="shared" si="9"/>
        <v>20</v>
      </c>
      <c r="K18" s="156">
        <f t="shared" si="8"/>
        <v>7.8948407215884424E-4</v>
      </c>
      <c r="L18" s="292">
        <v>1</v>
      </c>
      <c r="M18" s="145">
        <f t="shared" ref="M18:M81" si="10">L18/$L$131</f>
        <v>1.1515430677107324E-4</v>
      </c>
      <c r="N18" s="319">
        <f>L18</f>
        <v>1</v>
      </c>
      <c r="O18" s="144">
        <f t="shared" ref="O18:O81" si="11">N18/$L$131</f>
        <v>1.1515430677107324E-4</v>
      </c>
      <c r="P18" s="294">
        <v>8</v>
      </c>
      <c r="Q18" s="145">
        <f t="shared" si="3"/>
        <v>2.1196881938666823E-5</v>
      </c>
      <c r="R18" s="312">
        <f t="shared" si="5"/>
        <v>219</v>
      </c>
      <c r="S18" s="156">
        <f t="shared" si="6"/>
        <v>5.8026464307100426E-4</v>
      </c>
    </row>
    <row r="19" spans="2:19">
      <c r="B19" s="131">
        <v>13</v>
      </c>
      <c r="C19" s="67" t="s">
        <v>221</v>
      </c>
      <c r="D19" s="7">
        <f t="shared" si="2"/>
        <v>13</v>
      </c>
      <c r="E19" s="14">
        <f t="shared" si="0"/>
        <v>3.1597035711941978E-5</v>
      </c>
      <c r="F19" s="15">
        <f t="shared" si="4"/>
        <v>253</v>
      </c>
      <c r="G19" s="38">
        <f t="shared" si="1"/>
        <v>6.1492692577856309E-4</v>
      </c>
      <c r="H19" s="57">
        <v>4</v>
      </c>
      <c r="I19" s="14">
        <f t="shared" si="7"/>
        <v>1.5789681443176883E-4</v>
      </c>
      <c r="J19" s="65">
        <f t="shared" si="9"/>
        <v>24</v>
      </c>
      <c r="K19" s="16">
        <f t="shared" si="8"/>
        <v>9.4738088659061304E-4</v>
      </c>
      <c r="L19" s="57">
        <v>1</v>
      </c>
      <c r="M19" s="8">
        <f t="shared" si="10"/>
        <v>1.1515430677107324E-4</v>
      </c>
      <c r="N19" s="65">
        <f t="shared" ref="N19:N82" si="12">N18+L19</f>
        <v>2</v>
      </c>
      <c r="O19" s="16">
        <f t="shared" si="11"/>
        <v>2.3030861354214648E-4</v>
      </c>
      <c r="P19" s="60">
        <v>8</v>
      </c>
      <c r="Q19" s="8">
        <f t="shared" si="3"/>
        <v>2.1196881938666823E-5</v>
      </c>
      <c r="R19" s="65">
        <f t="shared" si="5"/>
        <v>227</v>
      </c>
      <c r="S19" s="16">
        <f t="shared" si="6"/>
        <v>6.0146152500967112E-4</v>
      </c>
    </row>
    <row r="20" spans="2:19">
      <c r="B20" s="131">
        <v>14</v>
      </c>
      <c r="C20" s="310" t="s">
        <v>222</v>
      </c>
      <c r="D20" s="311">
        <f t="shared" si="2"/>
        <v>87</v>
      </c>
      <c r="E20" s="158">
        <f t="shared" si="0"/>
        <v>2.1145708514915017E-4</v>
      </c>
      <c r="F20" s="150">
        <f t="shared" si="4"/>
        <v>340</v>
      </c>
      <c r="G20" s="159">
        <f t="shared" si="1"/>
        <v>8.2638401092771326E-4</v>
      </c>
      <c r="H20" s="293">
        <v>10</v>
      </c>
      <c r="I20" s="158">
        <f t="shared" si="7"/>
        <v>3.9474203607942212E-4</v>
      </c>
      <c r="J20" s="312">
        <f t="shared" si="9"/>
        <v>34</v>
      </c>
      <c r="K20" s="156">
        <f t="shared" si="8"/>
        <v>1.3421229226700351E-3</v>
      </c>
      <c r="L20" s="292">
        <v>1</v>
      </c>
      <c r="M20" s="145">
        <f t="shared" si="10"/>
        <v>1.1515430677107324E-4</v>
      </c>
      <c r="N20" s="312">
        <f t="shared" si="12"/>
        <v>3</v>
      </c>
      <c r="O20" s="156">
        <f t="shared" si="11"/>
        <v>3.4546292031321972E-4</v>
      </c>
      <c r="P20" s="294">
        <v>76</v>
      </c>
      <c r="Q20" s="145">
        <f t="shared" si="3"/>
        <v>2.013703784173348E-4</v>
      </c>
      <c r="R20" s="312">
        <f t="shared" si="5"/>
        <v>303</v>
      </c>
      <c r="S20" s="156">
        <f t="shared" si="6"/>
        <v>8.0283190342700589E-4</v>
      </c>
    </row>
    <row r="21" spans="2:19">
      <c r="B21" s="131">
        <v>15</v>
      </c>
      <c r="C21" s="67" t="s">
        <v>223</v>
      </c>
      <c r="D21" s="7">
        <f t="shared" si="2"/>
        <v>30</v>
      </c>
      <c r="E21" s="14">
        <f t="shared" si="0"/>
        <v>7.2916236258327644E-5</v>
      </c>
      <c r="F21" s="15">
        <f t="shared" si="4"/>
        <v>370</v>
      </c>
      <c r="G21" s="38">
        <f t="shared" si="1"/>
        <v>8.9930024718604096E-4</v>
      </c>
      <c r="H21" s="58">
        <v>2</v>
      </c>
      <c r="I21" s="14">
        <f t="shared" si="7"/>
        <v>7.8948407215884416E-5</v>
      </c>
      <c r="J21" s="65">
        <f t="shared" si="9"/>
        <v>36</v>
      </c>
      <c r="K21" s="16">
        <f t="shared" si="8"/>
        <v>1.4210713298859195E-3</v>
      </c>
      <c r="L21" s="57">
        <v>1</v>
      </c>
      <c r="M21" s="8">
        <f t="shared" si="10"/>
        <v>1.1515430677107324E-4</v>
      </c>
      <c r="N21" s="65">
        <f t="shared" si="12"/>
        <v>4</v>
      </c>
      <c r="O21" s="16">
        <f t="shared" si="11"/>
        <v>4.6061722708429296E-4</v>
      </c>
      <c r="P21" s="60">
        <v>27</v>
      </c>
      <c r="Q21" s="8">
        <f t="shared" si="3"/>
        <v>7.153947654300053E-5</v>
      </c>
      <c r="R21" s="65">
        <f t="shared" si="5"/>
        <v>330</v>
      </c>
      <c r="S21" s="16">
        <f t="shared" si="6"/>
        <v>8.7437137997000639E-4</v>
      </c>
    </row>
    <row r="22" spans="2:19">
      <c r="B22" s="131">
        <v>16</v>
      </c>
      <c r="C22" s="310" t="s">
        <v>224</v>
      </c>
      <c r="D22" s="311">
        <f t="shared" si="2"/>
        <v>9</v>
      </c>
      <c r="E22" s="158">
        <f t="shared" si="0"/>
        <v>2.1874870877498294E-5</v>
      </c>
      <c r="F22" s="150">
        <f t="shared" si="4"/>
        <v>379</v>
      </c>
      <c r="G22" s="159">
        <f t="shared" si="1"/>
        <v>9.2117511806353919E-4</v>
      </c>
      <c r="H22" s="292">
        <v>2</v>
      </c>
      <c r="I22" s="158">
        <f t="shared" si="7"/>
        <v>7.8948407215884416E-5</v>
      </c>
      <c r="J22" s="312">
        <f t="shared" si="9"/>
        <v>38</v>
      </c>
      <c r="K22" s="156">
        <f t="shared" si="8"/>
        <v>1.5000197371018041E-3</v>
      </c>
      <c r="L22" s="292"/>
      <c r="M22" s="145"/>
      <c r="N22" s="312"/>
      <c r="O22" s="156"/>
      <c r="P22" s="294">
        <v>7</v>
      </c>
      <c r="Q22" s="145">
        <f t="shared" si="3"/>
        <v>1.8547271696333469E-5</v>
      </c>
      <c r="R22" s="312">
        <f t="shared" si="5"/>
        <v>337</v>
      </c>
      <c r="S22" s="156">
        <f t="shared" si="6"/>
        <v>8.9291865166633985E-4</v>
      </c>
    </row>
    <row r="23" spans="2:19">
      <c r="B23" s="131">
        <v>17</v>
      </c>
      <c r="C23" s="67" t="s">
        <v>225</v>
      </c>
      <c r="D23" s="7">
        <f t="shared" si="2"/>
        <v>84</v>
      </c>
      <c r="E23" s="14">
        <f t="shared" si="0"/>
        <v>2.0416546152331739E-4</v>
      </c>
      <c r="F23" s="15">
        <f t="shared" si="4"/>
        <v>463</v>
      </c>
      <c r="G23" s="38">
        <f t="shared" si="1"/>
        <v>1.1253405795868567E-3</v>
      </c>
      <c r="H23" s="58">
        <v>3</v>
      </c>
      <c r="I23" s="14">
        <f t="shared" si="7"/>
        <v>1.1842261082382663E-4</v>
      </c>
      <c r="J23" s="65">
        <f t="shared" si="9"/>
        <v>41</v>
      </c>
      <c r="K23" s="16">
        <f t="shared" si="8"/>
        <v>1.6184423479256307E-3</v>
      </c>
      <c r="L23" s="57"/>
      <c r="M23" s="8"/>
      <c r="N23" s="65"/>
      <c r="O23" s="16"/>
      <c r="P23" s="60">
        <v>81</v>
      </c>
      <c r="Q23" s="8">
        <f t="shared" si="3"/>
        <v>2.1461842962900156E-4</v>
      </c>
      <c r="R23" s="65">
        <f t="shared" si="5"/>
        <v>418</v>
      </c>
      <c r="S23" s="16">
        <f t="shared" si="6"/>
        <v>1.1075370812953414E-3</v>
      </c>
    </row>
    <row r="24" spans="2:19">
      <c r="B24" s="131">
        <v>18</v>
      </c>
      <c r="C24" s="310" t="s">
        <v>226</v>
      </c>
      <c r="D24" s="311">
        <f t="shared" si="2"/>
        <v>20</v>
      </c>
      <c r="E24" s="158">
        <f t="shared" si="0"/>
        <v>4.8610824172218425E-5</v>
      </c>
      <c r="F24" s="150">
        <f t="shared" si="4"/>
        <v>483</v>
      </c>
      <c r="G24" s="159">
        <f t="shared" si="1"/>
        <v>1.1739514037590751E-3</v>
      </c>
      <c r="H24" s="293">
        <v>1</v>
      </c>
      <c r="I24" s="158">
        <f t="shared" si="7"/>
        <v>3.9474203607942208E-5</v>
      </c>
      <c r="J24" s="312">
        <f t="shared" si="9"/>
        <v>42</v>
      </c>
      <c r="K24" s="156">
        <f t="shared" si="8"/>
        <v>1.6579165515335729E-3</v>
      </c>
      <c r="L24" s="292"/>
      <c r="M24" s="145"/>
      <c r="N24" s="312"/>
      <c r="O24" s="156"/>
      <c r="P24" s="294">
        <v>19</v>
      </c>
      <c r="Q24" s="145">
        <f t="shared" si="3"/>
        <v>5.03425946043337E-5</v>
      </c>
      <c r="R24" s="312">
        <f t="shared" si="5"/>
        <v>437</v>
      </c>
      <c r="S24" s="156">
        <f t="shared" si="6"/>
        <v>1.1578796758996751E-3</v>
      </c>
    </row>
    <row r="25" spans="2:19">
      <c r="B25" s="131">
        <v>19</v>
      </c>
      <c r="C25" s="67" t="s">
        <v>227</v>
      </c>
      <c r="D25" s="7">
        <f t="shared" si="2"/>
        <v>38</v>
      </c>
      <c r="E25" s="14">
        <f t="shared" si="0"/>
        <v>9.236056592721502E-5</v>
      </c>
      <c r="F25" s="15">
        <f t="shared" si="4"/>
        <v>521</v>
      </c>
      <c r="G25" s="38">
        <f t="shared" si="1"/>
        <v>1.26631196968629E-3</v>
      </c>
      <c r="H25" s="58">
        <v>2</v>
      </c>
      <c r="I25" s="14">
        <f t="shared" si="7"/>
        <v>7.8948407215884416E-5</v>
      </c>
      <c r="J25" s="65">
        <f t="shared" si="9"/>
        <v>44</v>
      </c>
      <c r="K25" s="16">
        <f t="shared" si="8"/>
        <v>1.7368649587494573E-3</v>
      </c>
      <c r="L25" s="57"/>
      <c r="M25" s="8"/>
      <c r="N25" s="65"/>
      <c r="O25" s="16"/>
      <c r="P25" s="60">
        <v>36</v>
      </c>
      <c r="Q25" s="8">
        <f t="shared" si="3"/>
        <v>9.5385968724000697E-5</v>
      </c>
      <c r="R25" s="65">
        <f t="shared" si="5"/>
        <v>473</v>
      </c>
      <c r="S25" s="16">
        <f t="shared" si="6"/>
        <v>1.2532656446236758E-3</v>
      </c>
    </row>
    <row r="26" spans="2:19">
      <c r="B26" s="131">
        <v>20</v>
      </c>
      <c r="C26" s="310" t="s">
        <v>228</v>
      </c>
      <c r="D26" s="311">
        <f t="shared" si="2"/>
        <v>31</v>
      </c>
      <c r="E26" s="158">
        <f t="shared" si="0"/>
        <v>7.5346777466938559E-5</v>
      </c>
      <c r="F26" s="150">
        <f t="shared" si="4"/>
        <v>552</v>
      </c>
      <c r="G26" s="159">
        <f t="shared" si="1"/>
        <v>1.3416587471532285E-3</v>
      </c>
      <c r="H26" s="293">
        <v>6</v>
      </c>
      <c r="I26" s="158">
        <f t="shared" si="7"/>
        <v>2.3684522164765326E-4</v>
      </c>
      <c r="J26" s="312">
        <f t="shared" si="9"/>
        <v>50</v>
      </c>
      <c r="K26" s="156">
        <f t="shared" si="8"/>
        <v>1.9737101803971105E-3</v>
      </c>
      <c r="L26" s="292">
        <v>1</v>
      </c>
      <c r="M26" s="145">
        <f t="shared" si="10"/>
        <v>1.1515430677107324E-4</v>
      </c>
      <c r="N26" s="312">
        <f>N21+L26</f>
        <v>5</v>
      </c>
      <c r="O26" s="156">
        <f t="shared" si="11"/>
        <v>5.7577153385536615E-4</v>
      </c>
      <c r="P26" s="294">
        <v>24</v>
      </c>
      <c r="Q26" s="145">
        <f t="shared" si="3"/>
        <v>6.3590645816000469E-5</v>
      </c>
      <c r="R26" s="312">
        <f t="shared" si="5"/>
        <v>497</v>
      </c>
      <c r="S26" s="156">
        <f t="shared" si="6"/>
        <v>1.3168562904396764E-3</v>
      </c>
    </row>
    <row r="27" spans="2:19">
      <c r="B27" s="131">
        <v>21</v>
      </c>
      <c r="C27" s="67" t="s">
        <v>229</v>
      </c>
      <c r="D27" s="7">
        <f t="shared" si="2"/>
        <v>43</v>
      </c>
      <c r="E27" s="14">
        <f t="shared" si="0"/>
        <v>1.0451327197026962E-4</v>
      </c>
      <c r="F27" s="15">
        <f t="shared" si="4"/>
        <v>595</v>
      </c>
      <c r="G27" s="38">
        <f t="shared" si="1"/>
        <v>1.4461720191234983E-3</v>
      </c>
      <c r="H27" s="58">
        <v>8</v>
      </c>
      <c r="I27" s="14">
        <f t="shared" si="7"/>
        <v>3.1579362886353766E-4</v>
      </c>
      <c r="J27" s="65">
        <f t="shared" si="9"/>
        <v>58</v>
      </c>
      <c r="K27" s="16">
        <f t="shared" si="8"/>
        <v>2.2895038092606481E-3</v>
      </c>
      <c r="L27" s="58">
        <v>1</v>
      </c>
      <c r="M27" s="8">
        <f t="shared" si="10"/>
        <v>1.1515430677107324E-4</v>
      </c>
      <c r="N27" s="65">
        <f t="shared" si="12"/>
        <v>6</v>
      </c>
      <c r="O27" s="16">
        <f t="shared" si="11"/>
        <v>6.9092584062643945E-4</v>
      </c>
      <c r="P27" s="60">
        <v>34</v>
      </c>
      <c r="Q27" s="8">
        <f t="shared" si="3"/>
        <v>9.0086748239333995E-5</v>
      </c>
      <c r="R27" s="65">
        <f t="shared" si="5"/>
        <v>531</v>
      </c>
      <c r="S27" s="16">
        <f t="shared" si="6"/>
        <v>1.4069430386790104E-3</v>
      </c>
    </row>
    <row r="28" spans="2:19">
      <c r="B28" s="131">
        <v>22</v>
      </c>
      <c r="C28" s="310" t="s">
        <v>230</v>
      </c>
      <c r="D28" s="311">
        <f t="shared" si="2"/>
        <v>69</v>
      </c>
      <c r="E28" s="158">
        <f t="shared" si="0"/>
        <v>1.6770734339415357E-4</v>
      </c>
      <c r="F28" s="150">
        <f t="shared" si="4"/>
        <v>664</v>
      </c>
      <c r="G28" s="159">
        <f t="shared" si="1"/>
        <v>1.6138793625176519E-3</v>
      </c>
      <c r="H28" s="292">
        <v>7</v>
      </c>
      <c r="I28" s="158">
        <f t="shared" si="7"/>
        <v>2.7631942525559546E-4</v>
      </c>
      <c r="J28" s="312">
        <f t="shared" si="9"/>
        <v>65</v>
      </c>
      <c r="K28" s="156">
        <f t="shared" si="8"/>
        <v>2.5658232345162437E-3</v>
      </c>
      <c r="L28" s="292"/>
      <c r="M28" s="145"/>
      <c r="N28" s="319"/>
      <c r="O28" s="144"/>
      <c r="P28" s="294">
        <v>62</v>
      </c>
      <c r="Q28" s="145">
        <f t="shared" si="3"/>
        <v>1.6427583502466787E-4</v>
      </c>
      <c r="R28" s="312">
        <f t="shared" si="5"/>
        <v>593</v>
      </c>
      <c r="S28" s="156">
        <f t="shared" si="6"/>
        <v>1.5712188737036783E-3</v>
      </c>
    </row>
    <row r="29" spans="2:19">
      <c r="B29" s="131">
        <v>23</v>
      </c>
      <c r="C29" s="67" t="s">
        <v>231</v>
      </c>
      <c r="D29" s="7">
        <f t="shared" si="2"/>
        <v>89</v>
      </c>
      <c r="E29" s="14">
        <f t="shared" si="0"/>
        <v>2.16318167566372E-4</v>
      </c>
      <c r="F29" s="15">
        <f t="shared" si="4"/>
        <v>753</v>
      </c>
      <c r="G29" s="38">
        <f t="shared" si="1"/>
        <v>1.8301975300840238E-3</v>
      </c>
      <c r="H29" s="57">
        <v>9</v>
      </c>
      <c r="I29" s="14">
        <f t="shared" si="7"/>
        <v>3.5526783247147986E-4</v>
      </c>
      <c r="J29" s="65">
        <f t="shared" si="9"/>
        <v>74</v>
      </c>
      <c r="K29" s="16">
        <f t="shared" si="8"/>
        <v>2.9210910669877233E-3</v>
      </c>
      <c r="L29" s="57">
        <v>1</v>
      </c>
      <c r="M29" s="8">
        <f t="shared" si="10"/>
        <v>1.1515430677107324E-4</v>
      </c>
      <c r="N29" s="65">
        <f>N27+L29</f>
        <v>7</v>
      </c>
      <c r="O29" s="16">
        <f t="shared" si="11"/>
        <v>8.0608014739751263E-4</v>
      </c>
      <c r="P29" s="60">
        <v>79</v>
      </c>
      <c r="Q29" s="8">
        <f t="shared" si="3"/>
        <v>2.0931920914433487E-4</v>
      </c>
      <c r="R29" s="65">
        <f t="shared" si="5"/>
        <v>672</v>
      </c>
      <c r="S29" s="16">
        <f t="shared" si="6"/>
        <v>1.7805380828480131E-3</v>
      </c>
    </row>
    <row r="30" spans="2:19">
      <c r="B30" s="131">
        <v>24</v>
      </c>
      <c r="C30" s="310" t="s">
        <v>232</v>
      </c>
      <c r="D30" s="311">
        <f t="shared" si="2"/>
        <v>43</v>
      </c>
      <c r="E30" s="158">
        <f t="shared" si="0"/>
        <v>1.0451327197026962E-4</v>
      </c>
      <c r="F30" s="150">
        <f t="shared" si="4"/>
        <v>796</v>
      </c>
      <c r="G30" s="159">
        <f t="shared" si="1"/>
        <v>1.9347108020542935E-3</v>
      </c>
      <c r="H30" s="293">
        <v>6</v>
      </c>
      <c r="I30" s="158">
        <f t="shared" si="7"/>
        <v>2.3684522164765326E-4</v>
      </c>
      <c r="J30" s="312">
        <f t="shared" si="9"/>
        <v>80</v>
      </c>
      <c r="K30" s="156">
        <f t="shared" si="8"/>
        <v>3.157936288635377E-3</v>
      </c>
      <c r="L30" s="292">
        <v>1</v>
      </c>
      <c r="M30" s="145">
        <f t="shared" si="10"/>
        <v>1.1515430677107324E-4</v>
      </c>
      <c r="N30" s="312">
        <f t="shared" si="12"/>
        <v>8</v>
      </c>
      <c r="O30" s="156">
        <f t="shared" si="11"/>
        <v>9.2123445416858593E-4</v>
      </c>
      <c r="P30" s="294">
        <v>36</v>
      </c>
      <c r="Q30" s="145">
        <f t="shared" si="3"/>
        <v>9.5385968724000697E-5</v>
      </c>
      <c r="R30" s="312">
        <f t="shared" si="5"/>
        <v>708</v>
      </c>
      <c r="S30" s="156">
        <f t="shared" si="6"/>
        <v>1.8759240515720138E-3</v>
      </c>
    </row>
    <row r="31" spans="2:19">
      <c r="B31" s="131">
        <v>25</v>
      </c>
      <c r="C31" s="67" t="s">
        <v>233</v>
      </c>
      <c r="D31" s="7">
        <f t="shared" si="2"/>
        <v>60</v>
      </c>
      <c r="E31" s="14">
        <f t="shared" si="0"/>
        <v>1.4583247251665529E-4</v>
      </c>
      <c r="F31" s="15">
        <f t="shared" si="4"/>
        <v>856</v>
      </c>
      <c r="G31" s="38">
        <f t="shared" si="1"/>
        <v>2.0805432745709487E-3</v>
      </c>
      <c r="H31" s="58">
        <v>6</v>
      </c>
      <c r="I31" s="14">
        <f t="shared" si="7"/>
        <v>2.3684522164765326E-4</v>
      </c>
      <c r="J31" s="65">
        <f t="shared" si="9"/>
        <v>86</v>
      </c>
      <c r="K31" s="16">
        <f t="shared" si="8"/>
        <v>3.3947815102830302E-3</v>
      </c>
      <c r="L31" s="57">
        <v>1</v>
      </c>
      <c r="M31" s="8">
        <f t="shared" si="10"/>
        <v>1.1515430677107324E-4</v>
      </c>
      <c r="N31" s="65">
        <f t="shared" si="12"/>
        <v>9</v>
      </c>
      <c r="O31" s="16">
        <f t="shared" si="11"/>
        <v>1.0363887609396592E-3</v>
      </c>
      <c r="P31" s="60">
        <v>53</v>
      </c>
      <c r="Q31" s="8">
        <f t="shared" si="3"/>
        <v>1.404293428436677E-4</v>
      </c>
      <c r="R31" s="65">
        <f t="shared" si="5"/>
        <v>761</v>
      </c>
      <c r="S31" s="16">
        <f t="shared" si="6"/>
        <v>2.0163533944156813E-3</v>
      </c>
    </row>
    <row r="32" spans="2:19">
      <c r="B32" s="131">
        <v>26</v>
      </c>
      <c r="C32" s="310" t="s">
        <v>234</v>
      </c>
      <c r="D32" s="311">
        <f t="shared" si="2"/>
        <v>25</v>
      </c>
      <c r="E32" s="158">
        <f t="shared" si="0"/>
        <v>6.0763530215273035E-5</v>
      </c>
      <c r="F32" s="150">
        <f t="shared" si="4"/>
        <v>881</v>
      </c>
      <c r="G32" s="159">
        <f t="shared" si="1"/>
        <v>2.1413068047862215E-3</v>
      </c>
      <c r="H32" s="292">
        <v>5</v>
      </c>
      <c r="I32" s="158">
        <f t="shared" si="7"/>
        <v>1.9737101803971106E-4</v>
      </c>
      <c r="J32" s="312">
        <f t="shared" si="9"/>
        <v>91</v>
      </c>
      <c r="K32" s="156">
        <f t="shared" si="8"/>
        <v>3.592152528322741E-3</v>
      </c>
      <c r="L32" s="292"/>
      <c r="M32" s="145"/>
      <c r="N32" s="312"/>
      <c r="O32" s="156"/>
      <c r="P32" s="294">
        <v>20</v>
      </c>
      <c r="Q32" s="145">
        <f t="shared" si="3"/>
        <v>5.2992204846667058E-5</v>
      </c>
      <c r="R32" s="312">
        <f t="shared" si="5"/>
        <v>781</v>
      </c>
      <c r="S32" s="156">
        <f t="shared" si="6"/>
        <v>2.0693455992623487E-3</v>
      </c>
    </row>
    <row r="33" spans="2:19">
      <c r="B33" s="131">
        <v>27</v>
      </c>
      <c r="C33" s="67" t="s">
        <v>235</v>
      </c>
      <c r="D33" s="7">
        <f t="shared" si="2"/>
        <v>89</v>
      </c>
      <c r="E33" s="14">
        <f t="shared" si="0"/>
        <v>2.16318167566372E-4</v>
      </c>
      <c r="F33" s="15">
        <f t="shared" si="4"/>
        <v>970</v>
      </c>
      <c r="G33" s="38">
        <f t="shared" si="1"/>
        <v>2.3576249723525938E-3</v>
      </c>
      <c r="H33" s="58">
        <v>10</v>
      </c>
      <c r="I33" s="14">
        <f t="shared" si="7"/>
        <v>3.9474203607942212E-4</v>
      </c>
      <c r="J33" s="65">
        <f t="shared" si="9"/>
        <v>101</v>
      </c>
      <c r="K33" s="16">
        <f t="shared" si="8"/>
        <v>3.9868945644021634E-3</v>
      </c>
      <c r="L33" s="57">
        <v>1</v>
      </c>
      <c r="M33" s="8">
        <f t="shared" si="10"/>
        <v>1.1515430677107324E-4</v>
      </c>
      <c r="N33" s="65">
        <f>N31+L33</f>
        <v>10</v>
      </c>
      <c r="O33" s="16">
        <f t="shared" si="11"/>
        <v>1.1515430677107323E-3</v>
      </c>
      <c r="P33" s="60">
        <v>78</v>
      </c>
      <c r="Q33" s="8">
        <f t="shared" si="3"/>
        <v>2.0666959890200151E-4</v>
      </c>
      <c r="R33" s="65">
        <f t="shared" si="5"/>
        <v>859</v>
      </c>
      <c r="S33" s="16">
        <f t="shared" si="6"/>
        <v>2.2760151981643501E-3</v>
      </c>
    </row>
    <row r="34" spans="2:19">
      <c r="B34" s="131">
        <v>28</v>
      </c>
      <c r="C34" s="310" t="s">
        <v>236</v>
      </c>
      <c r="D34" s="311">
        <f t="shared" si="2"/>
        <v>87</v>
      </c>
      <c r="E34" s="158">
        <f t="shared" si="0"/>
        <v>2.1145708514915017E-4</v>
      </c>
      <c r="F34" s="150">
        <f t="shared" si="4"/>
        <v>1057</v>
      </c>
      <c r="G34" s="159">
        <f t="shared" si="1"/>
        <v>2.5690820575017441E-3</v>
      </c>
      <c r="H34" s="293">
        <v>4</v>
      </c>
      <c r="I34" s="158">
        <f t="shared" si="7"/>
        <v>1.5789681443176883E-4</v>
      </c>
      <c r="J34" s="312">
        <f t="shared" si="9"/>
        <v>105</v>
      </c>
      <c r="K34" s="156">
        <f t="shared" si="8"/>
        <v>4.1447913788339322E-3</v>
      </c>
      <c r="L34" s="292">
        <v>2</v>
      </c>
      <c r="M34" s="145">
        <f t="shared" si="10"/>
        <v>2.3030861354214648E-4</v>
      </c>
      <c r="N34" s="312">
        <f t="shared" si="12"/>
        <v>12</v>
      </c>
      <c r="O34" s="156">
        <f t="shared" si="11"/>
        <v>1.3818516812528789E-3</v>
      </c>
      <c r="P34" s="294">
        <v>81</v>
      </c>
      <c r="Q34" s="145">
        <f t="shared" si="3"/>
        <v>2.1461842962900156E-4</v>
      </c>
      <c r="R34" s="312">
        <f t="shared" si="5"/>
        <v>940</v>
      </c>
      <c r="S34" s="156">
        <f t="shared" si="6"/>
        <v>2.4906336277933515E-3</v>
      </c>
    </row>
    <row r="35" spans="2:19">
      <c r="B35" s="131">
        <v>29</v>
      </c>
      <c r="C35" s="67" t="s">
        <v>237</v>
      </c>
      <c r="D35" s="7">
        <f t="shared" si="2"/>
        <v>233</v>
      </c>
      <c r="E35" s="14">
        <f t="shared" si="0"/>
        <v>5.6631610160634473E-4</v>
      </c>
      <c r="F35" s="15">
        <f t="shared" si="4"/>
        <v>1290</v>
      </c>
      <c r="G35" s="38">
        <f t="shared" si="1"/>
        <v>3.1353981591080884E-3</v>
      </c>
      <c r="H35" s="58">
        <v>6</v>
      </c>
      <c r="I35" s="14">
        <f t="shared" si="7"/>
        <v>2.3684522164765326E-4</v>
      </c>
      <c r="J35" s="65">
        <f t="shared" si="9"/>
        <v>111</v>
      </c>
      <c r="K35" s="16">
        <f t="shared" si="8"/>
        <v>4.381636600481585E-3</v>
      </c>
      <c r="L35" s="57">
        <v>3</v>
      </c>
      <c r="M35" s="8">
        <f t="shared" si="10"/>
        <v>3.4546292031321972E-4</v>
      </c>
      <c r="N35" s="65">
        <f t="shared" si="12"/>
        <v>15</v>
      </c>
      <c r="O35" s="16">
        <f t="shared" si="11"/>
        <v>1.7273146015660986E-3</v>
      </c>
      <c r="P35" s="60">
        <v>224</v>
      </c>
      <c r="Q35" s="8">
        <f t="shared" si="3"/>
        <v>5.9351269428267099E-4</v>
      </c>
      <c r="R35" s="65">
        <f t="shared" si="5"/>
        <v>1164</v>
      </c>
      <c r="S35" s="16">
        <f t="shared" si="6"/>
        <v>3.0841463220760228E-3</v>
      </c>
    </row>
    <row r="36" spans="2:19">
      <c r="B36" s="131">
        <v>30</v>
      </c>
      <c r="C36" s="310" t="s">
        <v>238</v>
      </c>
      <c r="D36" s="311">
        <f t="shared" si="2"/>
        <v>57</v>
      </c>
      <c r="E36" s="158">
        <f t="shared" si="0"/>
        <v>1.3854084889082253E-4</v>
      </c>
      <c r="F36" s="150">
        <f t="shared" si="4"/>
        <v>1347</v>
      </c>
      <c r="G36" s="159">
        <f t="shared" si="1"/>
        <v>3.273939007998911E-3</v>
      </c>
      <c r="H36" s="293">
        <v>3</v>
      </c>
      <c r="I36" s="158">
        <f t="shared" si="7"/>
        <v>1.1842261082382663E-4</v>
      </c>
      <c r="J36" s="312">
        <f t="shared" si="9"/>
        <v>114</v>
      </c>
      <c r="K36" s="156">
        <f t="shared" si="8"/>
        <v>4.5000592113054122E-3</v>
      </c>
      <c r="L36" s="292"/>
      <c r="M36" s="145"/>
      <c r="N36" s="312"/>
      <c r="O36" s="156"/>
      <c r="P36" s="294">
        <v>54</v>
      </c>
      <c r="Q36" s="145">
        <f t="shared" si="3"/>
        <v>1.4307895308600106E-4</v>
      </c>
      <c r="R36" s="312">
        <f t="shared" si="5"/>
        <v>1218</v>
      </c>
      <c r="S36" s="156">
        <f t="shared" si="6"/>
        <v>3.2272252751620236E-3</v>
      </c>
    </row>
    <row r="37" spans="2:19">
      <c r="B37" s="131">
        <v>31</v>
      </c>
      <c r="C37" s="67" t="s">
        <v>239</v>
      </c>
      <c r="D37" s="7">
        <f t="shared" si="2"/>
        <v>79</v>
      </c>
      <c r="E37" s="14">
        <f t="shared" si="0"/>
        <v>1.920127554802628E-4</v>
      </c>
      <c r="F37" s="15">
        <f t="shared" si="4"/>
        <v>1426</v>
      </c>
      <c r="G37" s="38">
        <f t="shared" si="1"/>
        <v>3.4659517634791741E-3</v>
      </c>
      <c r="H37" s="58">
        <v>5</v>
      </c>
      <c r="I37" s="14">
        <f t="shared" si="7"/>
        <v>1.9737101803971106E-4</v>
      </c>
      <c r="J37" s="65">
        <f t="shared" si="9"/>
        <v>119</v>
      </c>
      <c r="K37" s="16">
        <f t="shared" si="8"/>
        <v>4.6974302293451226E-3</v>
      </c>
      <c r="L37" s="58">
        <v>2</v>
      </c>
      <c r="M37" s="8">
        <f t="shared" si="10"/>
        <v>2.3030861354214648E-4</v>
      </c>
      <c r="N37" s="65">
        <f>N35+L37</f>
        <v>17</v>
      </c>
      <c r="O37" s="16">
        <f t="shared" si="11"/>
        <v>1.9576232151082449E-3</v>
      </c>
      <c r="P37" s="60">
        <v>72</v>
      </c>
      <c r="Q37" s="8">
        <f t="shared" si="3"/>
        <v>1.9077193744800139E-4</v>
      </c>
      <c r="R37" s="65">
        <f t="shared" si="5"/>
        <v>1290</v>
      </c>
      <c r="S37" s="16">
        <f t="shared" si="6"/>
        <v>3.4179972126100249E-3</v>
      </c>
    </row>
    <row r="38" spans="2:19">
      <c r="B38" s="131">
        <v>32</v>
      </c>
      <c r="C38" s="310" t="s">
        <v>240</v>
      </c>
      <c r="D38" s="311">
        <f t="shared" si="2"/>
        <v>90</v>
      </c>
      <c r="E38" s="158">
        <f t="shared" si="0"/>
        <v>2.1874870877498293E-4</v>
      </c>
      <c r="F38" s="150">
        <f t="shared" si="4"/>
        <v>1516</v>
      </c>
      <c r="G38" s="159">
        <f t="shared" si="1"/>
        <v>3.6847004722541567E-3</v>
      </c>
      <c r="H38" s="292">
        <v>5</v>
      </c>
      <c r="I38" s="158">
        <f t="shared" si="7"/>
        <v>1.9737101803971106E-4</v>
      </c>
      <c r="J38" s="312">
        <f t="shared" si="9"/>
        <v>124</v>
      </c>
      <c r="K38" s="156">
        <f t="shared" si="8"/>
        <v>4.8948012473848338E-3</v>
      </c>
      <c r="L38" s="292">
        <v>1</v>
      </c>
      <c r="M38" s="145">
        <f t="shared" si="10"/>
        <v>1.1515430677107324E-4</v>
      </c>
      <c r="N38" s="319">
        <f t="shared" si="12"/>
        <v>18</v>
      </c>
      <c r="O38" s="144">
        <f t="shared" si="11"/>
        <v>2.0727775218793184E-3</v>
      </c>
      <c r="P38" s="294">
        <v>84</v>
      </c>
      <c r="Q38" s="145">
        <f t="shared" si="3"/>
        <v>2.2256726035600164E-4</v>
      </c>
      <c r="R38" s="312">
        <f t="shared" si="5"/>
        <v>1374</v>
      </c>
      <c r="S38" s="156">
        <f t="shared" si="6"/>
        <v>3.6405644729660268E-3</v>
      </c>
    </row>
    <row r="39" spans="2:19">
      <c r="B39" s="131">
        <v>33</v>
      </c>
      <c r="C39" s="67" t="s">
        <v>241</v>
      </c>
      <c r="D39" s="7">
        <f t="shared" si="2"/>
        <v>410</v>
      </c>
      <c r="E39" s="14">
        <f t="shared" si="0"/>
        <v>9.9652189553047768E-4</v>
      </c>
      <c r="F39" s="15">
        <f t="shared" si="4"/>
        <v>1926</v>
      </c>
      <c r="G39" s="38">
        <f t="shared" si="1"/>
        <v>4.6812223677846349E-3</v>
      </c>
      <c r="H39" s="57">
        <v>3</v>
      </c>
      <c r="I39" s="14">
        <f t="shared" si="7"/>
        <v>1.1842261082382663E-4</v>
      </c>
      <c r="J39" s="65">
        <f t="shared" si="9"/>
        <v>127</v>
      </c>
      <c r="K39" s="16">
        <f t="shared" si="8"/>
        <v>5.0132238582086611E-3</v>
      </c>
      <c r="L39" s="57">
        <v>1</v>
      </c>
      <c r="M39" s="8">
        <f t="shared" si="10"/>
        <v>1.1515430677107324E-4</v>
      </c>
      <c r="N39" s="65">
        <f t="shared" si="12"/>
        <v>19</v>
      </c>
      <c r="O39" s="16">
        <f t="shared" si="11"/>
        <v>2.1879318286503915E-3</v>
      </c>
      <c r="P39" s="60">
        <v>406</v>
      </c>
      <c r="Q39" s="8">
        <f t="shared" si="3"/>
        <v>1.0757417583873413E-3</v>
      </c>
      <c r="R39" s="65">
        <f t="shared" si="5"/>
        <v>1780</v>
      </c>
      <c r="S39" s="16">
        <f t="shared" si="6"/>
        <v>4.7163062313533679E-3</v>
      </c>
    </row>
    <row r="40" spans="2:19">
      <c r="B40" s="131">
        <v>34</v>
      </c>
      <c r="C40" s="310" t="s">
        <v>242</v>
      </c>
      <c r="D40" s="311">
        <f t="shared" si="2"/>
        <v>159</v>
      </c>
      <c r="E40" s="158">
        <f t="shared" si="0"/>
        <v>3.864560521691365E-4</v>
      </c>
      <c r="F40" s="150">
        <f t="shared" si="4"/>
        <v>2085</v>
      </c>
      <c r="G40" s="159">
        <f t="shared" si="1"/>
        <v>5.0676784199537714E-3</v>
      </c>
      <c r="H40" s="293">
        <v>10</v>
      </c>
      <c r="I40" s="158">
        <f t="shared" si="7"/>
        <v>3.9474203607942212E-4</v>
      </c>
      <c r="J40" s="312">
        <f t="shared" si="9"/>
        <v>137</v>
      </c>
      <c r="K40" s="156">
        <f t="shared" si="8"/>
        <v>5.4079658942880826E-3</v>
      </c>
      <c r="L40" s="292">
        <v>3</v>
      </c>
      <c r="M40" s="145">
        <f t="shared" si="10"/>
        <v>3.4546292031321972E-4</v>
      </c>
      <c r="N40" s="312">
        <f t="shared" si="12"/>
        <v>22</v>
      </c>
      <c r="O40" s="156">
        <f t="shared" si="11"/>
        <v>2.5333947489636112E-3</v>
      </c>
      <c r="P40" s="294">
        <v>146</v>
      </c>
      <c r="Q40" s="145">
        <f t="shared" si="3"/>
        <v>3.868430953806695E-4</v>
      </c>
      <c r="R40" s="312">
        <f t="shared" si="5"/>
        <v>1926</v>
      </c>
      <c r="S40" s="156">
        <f t="shared" si="6"/>
        <v>5.1031493267340378E-3</v>
      </c>
    </row>
    <row r="41" spans="2:19">
      <c r="B41" s="131">
        <v>35</v>
      </c>
      <c r="C41" s="67" t="s">
        <v>243</v>
      </c>
      <c r="D41" s="7">
        <f t="shared" si="2"/>
        <v>58</v>
      </c>
      <c r="E41" s="14">
        <f t="shared" si="0"/>
        <v>1.4097139009943343E-4</v>
      </c>
      <c r="F41" s="15">
        <f t="shared" si="4"/>
        <v>2143</v>
      </c>
      <c r="G41" s="38">
        <f t="shared" si="1"/>
        <v>5.2086498100532043E-3</v>
      </c>
      <c r="H41" s="58">
        <v>5</v>
      </c>
      <c r="I41" s="14">
        <f t="shared" si="7"/>
        <v>1.9737101803971106E-4</v>
      </c>
      <c r="J41" s="65">
        <f t="shared" si="9"/>
        <v>142</v>
      </c>
      <c r="K41" s="16">
        <f t="shared" si="8"/>
        <v>5.6053369123277939E-3</v>
      </c>
      <c r="L41" s="57"/>
      <c r="M41" s="8"/>
      <c r="N41" s="65"/>
      <c r="O41" s="16"/>
      <c r="P41" s="60">
        <v>53</v>
      </c>
      <c r="Q41" s="8">
        <f t="shared" si="3"/>
        <v>1.404293428436677E-4</v>
      </c>
      <c r="R41" s="65">
        <f t="shared" si="5"/>
        <v>1979</v>
      </c>
      <c r="S41" s="16">
        <f t="shared" si="6"/>
        <v>5.2435786695777054E-3</v>
      </c>
    </row>
    <row r="42" spans="2:19">
      <c r="B42" s="131">
        <v>36</v>
      </c>
      <c r="C42" s="310" t="s">
        <v>244</v>
      </c>
      <c r="D42" s="311">
        <f t="shared" si="2"/>
        <v>98</v>
      </c>
      <c r="E42" s="158">
        <f t="shared" si="0"/>
        <v>2.3819303844387031E-4</v>
      </c>
      <c r="F42" s="150">
        <f t="shared" si="4"/>
        <v>2241</v>
      </c>
      <c r="G42" s="159">
        <f t="shared" si="1"/>
        <v>5.446842848497075E-3</v>
      </c>
      <c r="H42" s="292">
        <v>4</v>
      </c>
      <c r="I42" s="158">
        <f t="shared" si="7"/>
        <v>1.5789681443176883E-4</v>
      </c>
      <c r="J42" s="312">
        <f t="shared" si="9"/>
        <v>146</v>
      </c>
      <c r="K42" s="156">
        <f t="shared" si="8"/>
        <v>5.7632337267595627E-3</v>
      </c>
      <c r="L42" s="292">
        <v>2</v>
      </c>
      <c r="M42" s="145">
        <f t="shared" si="10"/>
        <v>2.3030861354214648E-4</v>
      </c>
      <c r="N42" s="312">
        <f>N40+L42</f>
        <v>24</v>
      </c>
      <c r="O42" s="156">
        <f t="shared" si="11"/>
        <v>2.7637033625057578E-3</v>
      </c>
      <c r="P42" s="294">
        <v>92</v>
      </c>
      <c r="Q42" s="145">
        <f t="shared" si="3"/>
        <v>2.4376414229466845E-4</v>
      </c>
      <c r="R42" s="312">
        <f t="shared" si="5"/>
        <v>2071</v>
      </c>
      <c r="S42" s="156">
        <f t="shared" si="6"/>
        <v>5.4873428118723732E-3</v>
      </c>
    </row>
    <row r="43" spans="2:19">
      <c r="B43" s="131">
        <v>37</v>
      </c>
      <c r="C43" s="67" t="s">
        <v>245</v>
      </c>
      <c r="D43" s="7">
        <f t="shared" si="2"/>
        <v>144</v>
      </c>
      <c r="E43" s="14">
        <f t="shared" si="0"/>
        <v>3.499979340399727E-4</v>
      </c>
      <c r="F43" s="15">
        <f t="shared" si="4"/>
        <v>2385</v>
      </c>
      <c r="G43" s="38">
        <f t="shared" si="1"/>
        <v>5.7968407825370475E-3</v>
      </c>
      <c r="H43" s="58">
        <v>8</v>
      </c>
      <c r="I43" s="14">
        <f t="shared" si="7"/>
        <v>3.1579362886353766E-4</v>
      </c>
      <c r="J43" s="65">
        <f t="shared" si="9"/>
        <v>154</v>
      </c>
      <c r="K43" s="16">
        <f t="shared" si="8"/>
        <v>6.0790273556231003E-3</v>
      </c>
      <c r="L43" s="57">
        <v>3</v>
      </c>
      <c r="M43" s="8">
        <f t="shared" si="10"/>
        <v>3.4546292031321972E-4</v>
      </c>
      <c r="N43" s="65">
        <f t="shared" si="12"/>
        <v>27</v>
      </c>
      <c r="O43" s="16">
        <f t="shared" si="11"/>
        <v>3.1091662828189775E-3</v>
      </c>
      <c r="P43" s="60">
        <v>133</v>
      </c>
      <c r="Q43" s="8">
        <f t="shared" si="3"/>
        <v>3.523981622303359E-4</v>
      </c>
      <c r="R43" s="65">
        <f t="shared" si="5"/>
        <v>2204</v>
      </c>
      <c r="S43" s="16">
        <f t="shared" si="6"/>
        <v>5.8397409741027095E-3</v>
      </c>
    </row>
    <row r="44" spans="2:19">
      <c r="B44" s="131">
        <v>38</v>
      </c>
      <c r="C44" s="310" t="s">
        <v>246</v>
      </c>
      <c r="D44" s="311">
        <f t="shared" si="2"/>
        <v>130</v>
      </c>
      <c r="E44" s="158">
        <f t="shared" si="0"/>
        <v>3.1597035711941976E-4</v>
      </c>
      <c r="F44" s="150">
        <f t="shared" si="4"/>
        <v>2515</v>
      </c>
      <c r="G44" s="159">
        <f t="shared" si="1"/>
        <v>6.1128111396564671E-3</v>
      </c>
      <c r="H44" s="293">
        <v>15</v>
      </c>
      <c r="I44" s="158">
        <f t="shared" si="7"/>
        <v>5.9211305411913313E-4</v>
      </c>
      <c r="J44" s="312">
        <f t="shared" si="9"/>
        <v>169</v>
      </c>
      <c r="K44" s="156">
        <f t="shared" si="8"/>
        <v>6.6711404097422331E-3</v>
      </c>
      <c r="L44" s="292">
        <v>1</v>
      </c>
      <c r="M44" s="145">
        <f t="shared" si="10"/>
        <v>1.1515430677107324E-4</v>
      </c>
      <c r="N44" s="312">
        <f t="shared" si="12"/>
        <v>28</v>
      </c>
      <c r="O44" s="156">
        <f t="shared" si="11"/>
        <v>3.2243205895900505E-3</v>
      </c>
      <c r="P44" s="294">
        <v>114</v>
      </c>
      <c r="Q44" s="145">
        <f t="shared" si="3"/>
        <v>3.0205556762600221E-4</v>
      </c>
      <c r="R44" s="312">
        <f t="shared" si="5"/>
        <v>2318</v>
      </c>
      <c r="S44" s="156">
        <f t="shared" si="6"/>
        <v>6.141796541728712E-3</v>
      </c>
    </row>
    <row r="45" spans="2:19">
      <c r="B45" s="131">
        <v>39</v>
      </c>
      <c r="C45" s="67" t="s">
        <v>247</v>
      </c>
      <c r="D45" s="7">
        <f t="shared" si="2"/>
        <v>179</v>
      </c>
      <c r="E45" s="14">
        <f t="shared" si="0"/>
        <v>4.3506687634135491E-4</v>
      </c>
      <c r="F45" s="15">
        <f t="shared" si="4"/>
        <v>2694</v>
      </c>
      <c r="G45" s="38">
        <f t="shared" si="1"/>
        <v>6.547878015997822E-3</v>
      </c>
      <c r="H45" s="58">
        <v>13</v>
      </c>
      <c r="I45" s="14">
        <f t="shared" si="7"/>
        <v>5.1316464690324872E-4</v>
      </c>
      <c r="J45" s="65">
        <f t="shared" si="9"/>
        <v>182</v>
      </c>
      <c r="K45" s="16">
        <f t="shared" si="8"/>
        <v>7.1843050566454819E-3</v>
      </c>
      <c r="L45" s="57"/>
      <c r="M45" s="8"/>
      <c r="N45" s="65"/>
      <c r="O45" s="16"/>
      <c r="P45" s="60">
        <v>166</v>
      </c>
      <c r="Q45" s="8">
        <f t="shared" si="3"/>
        <v>4.3983530022733656E-4</v>
      </c>
      <c r="R45" s="65">
        <f t="shared" si="5"/>
        <v>2484</v>
      </c>
      <c r="S45" s="16">
        <f t="shared" si="6"/>
        <v>6.5816318419560484E-3</v>
      </c>
    </row>
    <row r="46" spans="2:19">
      <c r="B46" s="131">
        <v>40</v>
      </c>
      <c r="C46" s="310" t="s">
        <v>248</v>
      </c>
      <c r="D46" s="311">
        <f t="shared" si="2"/>
        <v>113</v>
      </c>
      <c r="E46" s="158">
        <f t="shared" si="0"/>
        <v>2.746511565730341E-4</v>
      </c>
      <c r="F46" s="150">
        <f t="shared" si="4"/>
        <v>2807</v>
      </c>
      <c r="G46" s="159">
        <f t="shared" si="1"/>
        <v>6.822529172570856E-3</v>
      </c>
      <c r="H46" s="293">
        <v>4</v>
      </c>
      <c r="I46" s="158">
        <f t="shared" si="7"/>
        <v>1.5789681443176883E-4</v>
      </c>
      <c r="J46" s="312">
        <f t="shared" si="9"/>
        <v>186</v>
      </c>
      <c r="K46" s="156">
        <f t="shared" si="8"/>
        <v>7.3422018710772507E-3</v>
      </c>
      <c r="L46" s="292"/>
      <c r="M46" s="145"/>
      <c r="N46" s="312"/>
      <c r="O46" s="156"/>
      <c r="P46" s="294">
        <v>109</v>
      </c>
      <c r="Q46" s="145">
        <f t="shared" si="3"/>
        <v>2.8880751641433548E-4</v>
      </c>
      <c r="R46" s="312">
        <f t="shared" si="5"/>
        <v>2593</v>
      </c>
      <c r="S46" s="156">
        <f t="shared" si="6"/>
        <v>6.8704393583703836E-3</v>
      </c>
    </row>
    <row r="47" spans="2:19">
      <c r="B47" s="131">
        <v>41</v>
      </c>
      <c r="C47" s="67" t="s">
        <v>249</v>
      </c>
      <c r="D47" s="7">
        <f t="shared" si="2"/>
        <v>269</v>
      </c>
      <c r="E47" s="14">
        <f t="shared" si="0"/>
        <v>6.5381558511633784E-4</v>
      </c>
      <c r="F47" s="15">
        <f t="shared" si="4"/>
        <v>3076</v>
      </c>
      <c r="G47" s="38">
        <f t="shared" si="1"/>
        <v>7.4763447576871945E-3</v>
      </c>
      <c r="H47" s="58">
        <v>21</v>
      </c>
      <c r="I47" s="14">
        <f t="shared" si="7"/>
        <v>8.2895827576678644E-4</v>
      </c>
      <c r="J47" s="65">
        <f t="shared" si="9"/>
        <v>207</v>
      </c>
      <c r="K47" s="16">
        <f t="shared" si="8"/>
        <v>8.1711601468440372E-3</v>
      </c>
      <c r="L47" s="58">
        <v>9</v>
      </c>
      <c r="M47" s="8">
        <f t="shared" si="10"/>
        <v>1.0363887609396592E-3</v>
      </c>
      <c r="N47" s="65">
        <f>N44+L47</f>
        <v>37</v>
      </c>
      <c r="O47" s="16">
        <f t="shared" si="11"/>
        <v>4.26070935052971E-3</v>
      </c>
      <c r="P47" s="60">
        <v>239</v>
      </c>
      <c r="Q47" s="8">
        <f t="shared" si="3"/>
        <v>6.3325684791767131E-4</v>
      </c>
      <c r="R47" s="65">
        <f t="shared" si="5"/>
        <v>2832</v>
      </c>
      <c r="S47" s="16">
        <f t="shared" si="6"/>
        <v>7.503696206288055E-3</v>
      </c>
    </row>
    <row r="48" spans="2:19">
      <c r="B48" s="131">
        <v>42</v>
      </c>
      <c r="C48" s="310" t="s">
        <v>250</v>
      </c>
      <c r="D48" s="311">
        <f t="shared" si="2"/>
        <v>665</v>
      </c>
      <c r="E48" s="158">
        <f t="shared" si="0"/>
        <v>1.6163099037262627E-3</v>
      </c>
      <c r="F48" s="150">
        <f t="shared" si="4"/>
        <v>3741</v>
      </c>
      <c r="G48" s="159">
        <f t="shared" si="1"/>
        <v>9.0926546614134574E-3</v>
      </c>
      <c r="H48" s="292">
        <v>155</v>
      </c>
      <c r="I48" s="158">
        <f t="shared" si="7"/>
        <v>6.1185015592310427E-3</v>
      </c>
      <c r="J48" s="312">
        <f t="shared" si="9"/>
        <v>362</v>
      </c>
      <c r="K48" s="156">
        <f t="shared" si="8"/>
        <v>1.4289661706075081E-2</v>
      </c>
      <c r="L48" s="292">
        <v>4</v>
      </c>
      <c r="M48" s="145">
        <f t="shared" si="10"/>
        <v>4.6061722708429296E-4</v>
      </c>
      <c r="N48" s="319">
        <f t="shared" si="12"/>
        <v>41</v>
      </c>
      <c r="O48" s="144">
        <f t="shared" si="11"/>
        <v>4.7213265776140032E-3</v>
      </c>
      <c r="P48" s="294">
        <v>506</v>
      </c>
      <c r="Q48" s="145">
        <f t="shared" si="3"/>
        <v>1.3407027826206764E-3</v>
      </c>
      <c r="R48" s="312">
        <f t="shared" si="5"/>
        <v>3338</v>
      </c>
      <c r="S48" s="156">
        <f t="shared" si="6"/>
        <v>8.8443989889087308E-3</v>
      </c>
    </row>
    <row r="49" spans="2:19">
      <c r="B49" s="131">
        <v>43</v>
      </c>
      <c r="C49" s="67" t="s">
        <v>251</v>
      </c>
      <c r="D49" s="7">
        <f t="shared" si="2"/>
        <v>388</v>
      </c>
      <c r="E49" s="14">
        <f t="shared" si="0"/>
        <v>9.4304998894103752E-4</v>
      </c>
      <c r="F49" s="15">
        <f t="shared" si="4"/>
        <v>4129</v>
      </c>
      <c r="G49" s="38">
        <f t="shared" si="1"/>
        <v>1.0035704650354494E-2</v>
      </c>
      <c r="H49" s="57">
        <v>6</v>
      </c>
      <c r="I49" s="14">
        <f t="shared" si="7"/>
        <v>2.3684522164765326E-4</v>
      </c>
      <c r="J49" s="65">
        <f t="shared" si="9"/>
        <v>368</v>
      </c>
      <c r="K49" s="16">
        <f t="shared" si="8"/>
        <v>1.4526506927722733E-2</v>
      </c>
      <c r="L49" s="57"/>
      <c r="M49" s="8"/>
      <c r="N49" s="65"/>
      <c r="O49" s="16"/>
      <c r="P49" s="60">
        <v>382</v>
      </c>
      <c r="Q49" s="8">
        <f t="shared" si="3"/>
        <v>1.0121511125713407E-3</v>
      </c>
      <c r="R49" s="65">
        <f t="shared" si="5"/>
        <v>3720</v>
      </c>
      <c r="S49" s="16">
        <f t="shared" si="6"/>
        <v>9.856550101480073E-3</v>
      </c>
    </row>
    <row r="50" spans="2:19">
      <c r="B50" s="131">
        <v>44</v>
      </c>
      <c r="C50" s="310" t="s">
        <v>252</v>
      </c>
      <c r="D50" s="311">
        <f t="shared" si="2"/>
        <v>165</v>
      </c>
      <c r="E50" s="158">
        <f t="shared" si="0"/>
        <v>4.0103929942080202E-4</v>
      </c>
      <c r="F50" s="150">
        <f t="shared" si="4"/>
        <v>4294</v>
      </c>
      <c r="G50" s="159">
        <f t="shared" si="1"/>
        <v>1.0436743949775297E-2</v>
      </c>
      <c r="H50" s="293">
        <v>7</v>
      </c>
      <c r="I50" s="158">
        <f t="shared" si="7"/>
        <v>2.7631942525559546E-4</v>
      </c>
      <c r="J50" s="312">
        <f t="shared" si="9"/>
        <v>375</v>
      </c>
      <c r="K50" s="156">
        <f t="shared" si="8"/>
        <v>1.4802826352978329E-2</v>
      </c>
      <c r="L50" s="292">
        <v>1</v>
      </c>
      <c r="M50" s="145">
        <f t="shared" si="10"/>
        <v>1.1515430677107324E-4</v>
      </c>
      <c r="N50" s="312">
        <f>N48+L50</f>
        <v>42</v>
      </c>
      <c r="O50" s="156">
        <f t="shared" si="11"/>
        <v>4.8364808843850762E-3</v>
      </c>
      <c r="P50" s="294">
        <v>157</v>
      </c>
      <c r="Q50" s="145">
        <f t="shared" si="3"/>
        <v>4.1598880804633639E-4</v>
      </c>
      <c r="R50" s="312">
        <f t="shared" si="5"/>
        <v>3877</v>
      </c>
      <c r="S50" s="156">
        <f t="shared" si="6"/>
        <v>1.0272538909526409E-2</v>
      </c>
    </row>
    <row r="51" spans="2:19">
      <c r="B51" s="131">
        <v>45</v>
      </c>
      <c r="C51" s="67" t="s">
        <v>253</v>
      </c>
      <c r="D51" s="7">
        <f t="shared" si="2"/>
        <v>272</v>
      </c>
      <c r="E51" s="14">
        <f t="shared" si="0"/>
        <v>6.6110720874217065E-4</v>
      </c>
      <c r="F51" s="15">
        <f t="shared" si="4"/>
        <v>4566</v>
      </c>
      <c r="G51" s="38">
        <f t="shared" si="1"/>
        <v>1.1097851158517467E-2</v>
      </c>
      <c r="H51" s="58">
        <v>8</v>
      </c>
      <c r="I51" s="14">
        <f t="shared" si="7"/>
        <v>3.1579362886353766E-4</v>
      </c>
      <c r="J51" s="65">
        <f t="shared" si="9"/>
        <v>383</v>
      </c>
      <c r="K51" s="16">
        <f t="shared" si="8"/>
        <v>1.5118619981841866E-2</v>
      </c>
      <c r="L51" s="57"/>
      <c r="M51" s="8"/>
      <c r="N51" s="65"/>
      <c r="O51" s="16"/>
      <c r="P51" s="60">
        <v>264</v>
      </c>
      <c r="Q51" s="8">
        <f t="shared" si="3"/>
        <v>6.9949710397600509E-4</v>
      </c>
      <c r="R51" s="65">
        <f t="shared" si="5"/>
        <v>4141</v>
      </c>
      <c r="S51" s="16">
        <f t="shared" si="6"/>
        <v>1.0972036013502414E-2</v>
      </c>
    </row>
    <row r="52" spans="2:19">
      <c r="B52" s="131">
        <v>46</v>
      </c>
      <c r="C52" s="310" t="s">
        <v>254</v>
      </c>
      <c r="D52" s="311">
        <f t="shared" si="2"/>
        <v>342</v>
      </c>
      <c r="E52" s="158">
        <f t="shared" si="0"/>
        <v>8.3124509334493507E-4</v>
      </c>
      <c r="F52" s="150">
        <f t="shared" si="4"/>
        <v>4908</v>
      </c>
      <c r="G52" s="159">
        <f t="shared" si="1"/>
        <v>1.1929096251862403E-2</v>
      </c>
      <c r="H52" s="292">
        <v>11</v>
      </c>
      <c r="I52" s="158">
        <f t="shared" si="7"/>
        <v>4.3421623968736432E-4</v>
      </c>
      <c r="J52" s="312">
        <f t="shared" si="9"/>
        <v>394</v>
      </c>
      <c r="K52" s="156">
        <f t="shared" si="8"/>
        <v>1.5552836221529231E-2</v>
      </c>
      <c r="L52" s="292">
        <v>2</v>
      </c>
      <c r="M52" s="145">
        <f t="shared" si="10"/>
        <v>2.3030861354214648E-4</v>
      </c>
      <c r="N52" s="312">
        <f>N50+L52</f>
        <v>44</v>
      </c>
      <c r="O52" s="156">
        <f t="shared" si="11"/>
        <v>5.0667894979272224E-3</v>
      </c>
      <c r="P52" s="294">
        <v>329</v>
      </c>
      <c r="Q52" s="145">
        <f t="shared" si="3"/>
        <v>8.7172176972767309E-4</v>
      </c>
      <c r="R52" s="312">
        <f t="shared" si="5"/>
        <v>4470</v>
      </c>
      <c r="S52" s="156">
        <f t="shared" si="6"/>
        <v>1.1843757783230087E-2</v>
      </c>
    </row>
    <row r="53" spans="2:19">
      <c r="B53" s="131">
        <v>47</v>
      </c>
      <c r="C53" s="67" t="s">
        <v>255</v>
      </c>
      <c r="D53" s="7">
        <f t="shared" si="2"/>
        <v>195</v>
      </c>
      <c r="E53" s="14">
        <f t="shared" si="0"/>
        <v>4.7395553567912966E-4</v>
      </c>
      <c r="F53" s="15">
        <f t="shared" si="4"/>
        <v>5103</v>
      </c>
      <c r="G53" s="38">
        <f t="shared" si="1"/>
        <v>1.2403051787541532E-2</v>
      </c>
      <c r="H53" s="58">
        <v>15</v>
      </c>
      <c r="I53" s="14">
        <f t="shared" si="7"/>
        <v>5.9211305411913313E-4</v>
      </c>
      <c r="J53" s="65">
        <f t="shared" si="9"/>
        <v>409</v>
      </c>
      <c r="K53" s="16">
        <f t="shared" si="8"/>
        <v>1.6144949275648364E-2</v>
      </c>
      <c r="L53" s="57">
        <v>4</v>
      </c>
      <c r="M53" s="8">
        <f t="shared" si="10"/>
        <v>4.6061722708429296E-4</v>
      </c>
      <c r="N53" s="65">
        <f t="shared" si="12"/>
        <v>48</v>
      </c>
      <c r="O53" s="16">
        <f t="shared" si="11"/>
        <v>5.5274067250115156E-3</v>
      </c>
      <c r="P53" s="60">
        <v>176</v>
      </c>
      <c r="Q53" s="8">
        <f t="shared" si="3"/>
        <v>4.6633140265067008E-4</v>
      </c>
      <c r="R53" s="65">
        <f t="shared" si="5"/>
        <v>4646</v>
      </c>
      <c r="S53" s="16">
        <f t="shared" si="6"/>
        <v>1.2310089185880757E-2</v>
      </c>
    </row>
    <row r="54" spans="2:19">
      <c r="B54" s="131">
        <v>48</v>
      </c>
      <c r="C54" s="310" t="s">
        <v>256</v>
      </c>
      <c r="D54" s="311">
        <f t="shared" si="2"/>
        <v>160</v>
      </c>
      <c r="E54" s="158">
        <f t="shared" si="0"/>
        <v>3.888865933777474E-4</v>
      </c>
      <c r="F54" s="150">
        <f t="shared" si="4"/>
        <v>5263</v>
      </c>
      <c r="G54" s="159">
        <f t="shared" si="1"/>
        <v>1.279193838091928E-2</v>
      </c>
      <c r="H54" s="293">
        <v>9</v>
      </c>
      <c r="I54" s="158">
        <f t="shared" si="7"/>
        <v>3.5526783247147986E-4</v>
      </c>
      <c r="J54" s="312">
        <f t="shared" si="9"/>
        <v>418</v>
      </c>
      <c r="K54" s="156">
        <f t="shared" si="8"/>
        <v>1.6500217108119844E-2</v>
      </c>
      <c r="L54" s="292">
        <v>3</v>
      </c>
      <c r="M54" s="145">
        <f t="shared" si="10"/>
        <v>3.4546292031321972E-4</v>
      </c>
      <c r="N54" s="312">
        <f t="shared" si="12"/>
        <v>51</v>
      </c>
      <c r="O54" s="156">
        <f t="shared" si="11"/>
        <v>5.8728696453247348E-3</v>
      </c>
      <c r="P54" s="294">
        <v>148</v>
      </c>
      <c r="Q54" s="145">
        <f t="shared" si="3"/>
        <v>3.9214231586533622E-4</v>
      </c>
      <c r="R54" s="312">
        <f t="shared" si="5"/>
        <v>4794</v>
      </c>
      <c r="S54" s="156">
        <f t="shared" si="6"/>
        <v>1.2702231501746094E-2</v>
      </c>
    </row>
    <row r="55" spans="2:19">
      <c r="B55" s="131">
        <v>49</v>
      </c>
      <c r="C55" s="67" t="s">
        <v>257</v>
      </c>
      <c r="D55" s="7">
        <f t="shared" si="2"/>
        <v>416</v>
      </c>
      <c r="E55" s="14">
        <f t="shared" si="0"/>
        <v>1.0111051427821433E-3</v>
      </c>
      <c r="F55" s="15">
        <f t="shared" si="4"/>
        <v>5679</v>
      </c>
      <c r="G55" s="38">
        <f t="shared" si="1"/>
        <v>1.3803043523701423E-2</v>
      </c>
      <c r="H55" s="58">
        <v>64</v>
      </c>
      <c r="I55" s="14">
        <f t="shared" si="7"/>
        <v>2.5263490309083013E-3</v>
      </c>
      <c r="J55" s="65">
        <f t="shared" si="9"/>
        <v>482</v>
      </c>
      <c r="K55" s="16">
        <f t="shared" si="8"/>
        <v>1.9026566139028145E-2</v>
      </c>
      <c r="L55" s="57">
        <v>5</v>
      </c>
      <c r="M55" s="8">
        <f t="shared" si="10"/>
        <v>5.7577153385536615E-4</v>
      </c>
      <c r="N55" s="65">
        <f t="shared" si="12"/>
        <v>56</v>
      </c>
      <c r="O55" s="16">
        <f t="shared" si="11"/>
        <v>6.4486411791801011E-3</v>
      </c>
      <c r="P55" s="60">
        <v>347</v>
      </c>
      <c r="Q55" s="8">
        <f t="shared" si="3"/>
        <v>9.1941475408967343E-4</v>
      </c>
      <c r="R55" s="65">
        <f t="shared" si="5"/>
        <v>5141</v>
      </c>
      <c r="S55" s="16">
        <f t="shared" si="6"/>
        <v>1.3621646255835767E-2</v>
      </c>
    </row>
    <row r="56" spans="2:19">
      <c r="B56" s="131">
        <v>50</v>
      </c>
      <c r="C56" s="310" t="s">
        <v>258</v>
      </c>
      <c r="D56" s="311">
        <f t="shared" si="2"/>
        <v>338</v>
      </c>
      <c r="E56" s="158">
        <f t="shared" si="0"/>
        <v>8.2152292851049146E-4</v>
      </c>
      <c r="F56" s="150">
        <f t="shared" si="4"/>
        <v>6017</v>
      </c>
      <c r="G56" s="159">
        <f t="shared" si="1"/>
        <v>1.4624566452211914E-2</v>
      </c>
      <c r="H56" s="293">
        <v>20</v>
      </c>
      <c r="I56" s="158">
        <f t="shared" si="7"/>
        <v>7.8948407215884424E-4</v>
      </c>
      <c r="J56" s="312">
        <f t="shared" si="9"/>
        <v>502</v>
      </c>
      <c r="K56" s="156">
        <f t="shared" si="8"/>
        <v>1.981605021118699E-2</v>
      </c>
      <c r="L56" s="292">
        <v>9</v>
      </c>
      <c r="M56" s="145">
        <f t="shared" si="10"/>
        <v>1.0363887609396592E-3</v>
      </c>
      <c r="N56" s="312">
        <f t="shared" si="12"/>
        <v>65</v>
      </c>
      <c r="O56" s="156">
        <f t="shared" si="11"/>
        <v>7.4850299401197605E-3</v>
      </c>
      <c r="P56" s="294">
        <v>309</v>
      </c>
      <c r="Q56" s="145">
        <f t="shared" si="3"/>
        <v>8.1872956488100604E-4</v>
      </c>
      <c r="R56" s="312">
        <f t="shared" si="5"/>
        <v>5450</v>
      </c>
      <c r="S56" s="156">
        <f t="shared" si="6"/>
        <v>1.4440375820716772E-2</v>
      </c>
    </row>
    <row r="57" spans="2:19">
      <c r="B57" s="131">
        <v>51</v>
      </c>
      <c r="C57" s="67" t="s">
        <v>259</v>
      </c>
      <c r="D57" s="7">
        <f t="shared" si="2"/>
        <v>398</v>
      </c>
      <c r="E57" s="14">
        <f t="shared" si="0"/>
        <v>9.6735540102714675E-4</v>
      </c>
      <c r="F57" s="15">
        <f t="shared" si="4"/>
        <v>6415</v>
      </c>
      <c r="G57" s="38">
        <f t="shared" si="1"/>
        <v>1.5591921853239061E-2</v>
      </c>
      <c r="H57" s="58">
        <v>28</v>
      </c>
      <c r="I57" s="14">
        <f t="shared" si="7"/>
        <v>1.1052777010223818E-3</v>
      </c>
      <c r="J57" s="65">
        <f t="shared" si="9"/>
        <v>530</v>
      </c>
      <c r="K57" s="16">
        <f t="shared" si="8"/>
        <v>2.0921327912209371E-2</v>
      </c>
      <c r="L57" s="58">
        <v>1</v>
      </c>
      <c r="M57" s="8">
        <f t="shared" si="10"/>
        <v>1.1515430677107324E-4</v>
      </c>
      <c r="N57" s="65">
        <f t="shared" si="12"/>
        <v>66</v>
      </c>
      <c r="O57" s="16">
        <f t="shared" si="11"/>
        <v>7.6001842468908336E-3</v>
      </c>
      <c r="P57" s="60">
        <v>369</v>
      </c>
      <c r="Q57" s="8">
        <f t="shared" si="3"/>
        <v>9.7770617942100719E-4</v>
      </c>
      <c r="R57" s="65">
        <f t="shared" si="5"/>
        <v>5819</v>
      </c>
      <c r="S57" s="16">
        <f t="shared" si="6"/>
        <v>1.541808200013778E-2</v>
      </c>
    </row>
    <row r="58" spans="2:19">
      <c r="B58" s="131">
        <v>52</v>
      </c>
      <c r="C58" s="310" t="s">
        <v>9</v>
      </c>
      <c r="D58" s="311">
        <f t="shared" si="2"/>
        <v>1885</v>
      </c>
      <c r="E58" s="158">
        <f t="shared" si="0"/>
        <v>4.5815701782315867E-3</v>
      </c>
      <c r="F58" s="150">
        <f t="shared" si="4"/>
        <v>8300</v>
      </c>
      <c r="G58" s="159">
        <f t="shared" si="1"/>
        <v>2.0173492031470647E-2</v>
      </c>
      <c r="H58" s="292">
        <v>136</v>
      </c>
      <c r="I58" s="158">
        <f t="shared" si="7"/>
        <v>5.3684916906801402E-3</v>
      </c>
      <c r="J58" s="312">
        <f t="shared" si="9"/>
        <v>666</v>
      </c>
      <c r="K58" s="156">
        <f t="shared" si="8"/>
        <v>2.6289819602889512E-2</v>
      </c>
      <c r="L58" s="292">
        <v>15</v>
      </c>
      <c r="M58" s="145">
        <f t="shared" si="10"/>
        <v>1.7273146015660986E-3</v>
      </c>
      <c r="N58" s="319">
        <f t="shared" si="12"/>
        <v>81</v>
      </c>
      <c r="O58" s="144">
        <f t="shared" si="11"/>
        <v>9.3274988484569315E-3</v>
      </c>
      <c r="P58" s="294">
        <v>1734</v>
      </c>
      <c r="Q58" s="145">
        <f t="shared" si="3"/>
        <v>4.5944241602060339E-3</v>
      </c>
      <c r="R58" s="312">
        <f t="shared" si="5"/>
        <v>7553</v>
      </c>
      <c r="S58" s="156">
        <f t="shared" si="6"/>
        <v>2.0012506160343814E-2</v>
      </c>
    </row>
    <row r="59" spans="2:19">
      <c r="B59" s="131">
        <v>53</v>
      </c>
      <c r="C59" s="67" t="s">
        <v>10</v>
      </c>
      <c r="D59" s="7">
        <f t="shared" si="2"/>
        <v>1242</v>
      </c>
      <c r="E59" s="14">
        <f t="shared" si="0"/>
        <v>3.0187321810947643E-3</v>
      </c>
      <c r="F59" s="15">
        <f t="shared" si="4"/>
        <v>9542</v>
      </c>
      <c r="G59" s="38">
        <f t="shared" si="1"/>
        <v>2.3192224212565411E-2</v>
      </c>
      <c r="H59" s="57">
        <v>74</v>
      </c>
      <c r="I59" s="14">
        <f t="shared" si="7"/>
        <v>2.9210910669877233E-3</v>
      </c>
      <c r="J59" s="65">
        <f t="shared" si="9"/>
        <v>740</v>
      </c>
      <c r="K59" s="16">
        <f t="shared" si="8"/>
        <v>2.9210910669877237E-2</v>
      </c>
      <c r="L59" s="57">
        <v>23</v>
      </c>
      <c r="M59" s="8">
        <f t="shared" si="10"/>
        <v>2.6485490557346843E-3</v>
      </c>
      <c r="N59" s="65">
        <f t="shared" si="12"/>
        <v>104</v>
      </c>
      <c r="O59" s="16">
        <f t="shared" si="11"/>
        <v>1.1976047904191617E-2</v>
      </c>
      <c r="P59" s="60">
        <v>1145</v>
      </c>
      <c r="Q59" s="8">
        <f t="shared" si="3"/>
        <v>3.0338037274716891E-3</v>
      </c>
      <c r="R59" s="65">
        <f t="shared" si="5"/>
        <v>8698</v>
      </c>
      <c r="S59" s="16">
        <f t="shared" si="6"/>
        <v>2.3046309887815503E-2</v>
      </c>
    </row>
    <row r="60" spans="2:19">
      <c r="B60" s="131">
        <v>54</v>
      </c>
      <c r="C60" s="310" t="s">
        <v>11</v>
      </c>
      <c r="D60" s="311">
        <f t="shared" si="2"/>
        <v>870</v>
      </c>
      <c r="E60" s="158">
        <f t="shared" si="0"/>
        <v>2.1145708514915015E-3</v>
      </c>
      <c r="F60" s="150">
        <f t="shared" si="4"/>
        <v>10412</v>
      </c>
      <c r="G60" s="159">
        <f t="shared" si="1"/>
        <v>2.5306795064056913E-2</v>
      </c>
      <c r="H60" s="293">
        <v>33</v>
      </c>
      <c r="I60" s="158">
        <f t="shared" si="7"/>
        <v>1.3026487190620929E-3</v>
      </c>
      <c r="J60" s="312">
        <f t="shared" si="9"/>
        <v>773</v>
      </c>
      <c r="K60" s="156">
        <f t="shared" si="8"/>
        <v>3.0513559388939328E-2</v>
      </c>
      <c r="L60" s="292">
        <v>9</v>
      </c>
      <c r="M60" s="145">
        <f t="shared" si="10"/>
        <v>1.0363887609396592E-3</v>
      </c>
      <c r="N60" s="312">
        <f t="shared" si="12"/>
        <v>113</v>
      </c>
      <c r="O60" s="156">
        <f t="shared" si="11"/>
        <v>1.3012436665131275E-2</v>
      </c>
      <c r="P60" s="294">
        <v>828</v>
      </c>
      <c r="Q60" s="145">
        <f t="shared" si="3"/>
        <v>2.1938772806520163E-3</v>
      </c>
      <c r="R60" s="312">
        <f t="shared" si="5"/>
        <v>9526</v>
      </c>
      <c r="S60" s="156">
        <f t="shared" si="6"/>
        <v>2.5240187168467518E-2</v>
      </c>
    </row>
    <row r="61" spans="2:19">
      <c r="B61" s="131">
        <v>55</v>
      </c>
      <c r="C61" s="67" t="s">
        <v>12</v>
      </c>
      <c r="D61" s="7">
        <f t="shared" si="2"/>
        <v>400</v>
      </c>
      <c r="E61" s="14">
        <f t="shared" si="0"/>
        <v>9.7221648344436855E-4</v>
      </c>
      <c r="F61" s="15">
        <f t="shared" si="4"/>
        <v>10812</v>
      </c>
      <c r="G61" s="38">
        <f t="shared" si="1"/>
        <v>2.6279011547501282E-2</v>
      </c>
      <c r="H61" s="58">
        <v>26</v>
      </c>
      <c r="I61" s="14">
        <f t="shared" si="7"/>
        <v>1.0263292938064974E-3</v>
      </c>
      <c r="J61" s="65">
        <f t="shared" si="9"/>
        <v>799</v>
      </c>
      <c r="K61" s="16">
        <f t="shared" si="8"/>
        <v>3.1539888682745827E-2</v>
      </c>
      <c r="L61" s="57">
        <v>3</v>
      </c>
      <c r="M61" s="8">
        <f t="shared" si="10"/>
        <v>3.4546292031321972E-4</v>
      </c>
      <c r="N61" s="65">
        <f t="shared" si="12"/>
        <v>116</v>
      </c>
      <c r="O61" s="16">
        <f t="shared" si="11"/>
        <v>1.3357899585444496E-2</v>
      </c>
      <c r="P61" s="60">
        <v>371</v>
      </c>
      <c r="Q61" s="8">
        <f t="shared" si="3"/>
        <v>9.830053999056738E-4</v>
      </c>
      <c r="R61" s="65">
        <f t="shared" si="5"/>
        <v>9897</v>
      </c>
      <c r="S61" s="16">
        <f t="shared" si="6"/>
        <v>2.6223192568373192E-2</v>
      </c>
    </row>
    <row r="62" spans="2:19">
      <c r="B62" s="131">
        <v>56</v>
      </c>
      <c r="C62" s="310" t="s">
        <v>13</v>
      </c>
      <c r="D62" s="311">
        <f t="shared" si="2"/>
        <v>793</v>
      </c>
      <c r="E62" s="158">
        <f t="shared" si="0"/>
        <v>1.9274191784284607E-3</v>
      </c>
      <c r="F62" s="150">
        <f t="shared" si="4"/>
        <v>11605</v>
      </c>
      <c r="G62" s="159">
        <f t="shared" si="1"/>
        <v>2.8206430725929744E-2</v>
      </c>
      <c r="H62" s="292">
        <v>39</v>
      </c>
      <c r="I62" s="158">
        <f t="shared" si="7"/>
        <v>1.5394939407097463E-3</v>
      </c>
      <c r="J62" s="312">
        <f t="shared" si="9"/>
        <v>838</v>
      </c>
      <c r="K62" s="156">
        <f t="shared" si="8"/>
        <v>3.3079382623455569E-2</v>
      </c>
      <c r="L62" s="292">
        <v>6</v>
      </c>
      <c r="M62" s="145">
        <f t="shared" si="10"/>
        <v>6.9092584062643945E-4</v>
      </c>
      <c r="N62" s="312">
        <f t="shared" si="12"/>
        <v>122</v>
      </c>
      <c r="O62" s="156">
        <f t="shared" si="11"/>
        <v>1.4048825426070935E-2</v>
      </c>
      <c r="P62" s="294">
        <v>748</v>
      </c>
      <c r="Q62" s="145">
        <f t="shared" si="3"/>
        <v>1.9819084612653481E-3</v>
      </c>
      <c r="R62" s="312">
        <f t="shared" si="5"/>
        <v>10645</v>
      </c>
      <c r="S62" s="156">
        <f t="shared" si="6"/>
        <v>2.8205101029638541E-2</v>
      </c>
    </row>
    <row r="63" spans="2:19">
      <c r="B63" s="131">
        <v>57</v>
      </c>
      <c r="C63" s="67" t="s">
        <v>14</v>
      </c>
      <c r="D63" s="7">
        <f t="shared" si="2"/>
        <v>1440</v>
      </c>
      <c r="E63" s="14">
        <f t="shared" si="0"/>
        <v>3.4999793403997269E-3</v>
      </c>
      <c r="F63" s="15">
        <f t="shared" si="4"/>
        <v>13045</v>
      </c>
      <c r="G63" s="38">
        <f t="shared" si="1"/>
        <v>3.1706410066329467E-2</v>
      </c>
      <c r="H63" s="58">
        <v>87</v>
      </c>
      <c r="I63" s="14">
        <f t="shared" si="7"/>
        <v>3.4342557138909722E-3</v>
      </c>
      <c r="J63" s="65">
        <f t="shared" si="9"/>
        <v>925</v>
      </c>
      <c r="K63" s="16">
        <f t="shared" si="8"/>
        <v>3.6513638337346541E-2</v>
      </c>
      <c r="L63" s="57">
        <v>16</v>
      </c>
      <c r="M63" s="8">
        <f t="shared" si="10"/>
        <v>1.8424689083371719E-3</v>
      </c>
      <c r="N63" s="65">
        <f t="shared" si="12"/>
        <v>138</v>
      </c>
      <c r="O63" s="16">
        <f t="shared" si="11"/>
        <v>1.5891294334408106E-2</v>
      </c>
      <c r="P63" s="60">
        <v>1337</v>
      </c>
      <c r="Q63" s="8">
        <f t="shared" si="3"/>
        <v>3.5425288939996925E-3</v>
      </c>
      <c r="R63" s="65">
        <f t="shared" si="5"/>
        <v>11982</v>
      </c>
      <c r="S63" s="16">
        <f t="shared" si="6"/>
        <v>3.1747629923638235E-2</v>
      </c>
    </row>
    <row r="64" spans="2:19">
      <c r="B64" s="131">
        <v>58</v>
      </c>
      <c r="C64" s="310" t="s">
        <v>15</v>
      </c>
      <c r="D64" s="311">
        <f t="shared" si="2"/>
        <v>1842</v>
      </c>
      <c r="E64" s="158">
        <f t="shared" si="0"/>
        <v>4.477056906261317E-3</v>
      </c>
      <c r="F64" s="150">
        <f t="shared" si="4"/>
        <v>14887</v>
      </c>
      <c r="G64" s="159">
        <f t="shared" si="1"/>
        <v>3.618346697259079E-2</v>
      </c>
      <c r="H64" s="293">
        <v>152</v>
      </c>
      <c r="I64" s="158">
        <f t="shared" si="7"/>
        <v>6.0000789484072163E-3</v>
      </c>
      <c r="J64" s="312">
        <f t="shared" si="9"/>
        <v>1077</v>
      </c>
      <c r="K64" s="156">
        <f t="shared" si="8"/>
        <v>4.251371728575376E-2</v>
      </c>
      <c r="L64" s="292">
        <v>21</v>
      </c>
      <c r="M64" s="145">
        <f t="shared" si="10"/>
        <v>2.4182404421925381E-3</v>
      </c>
      <c r="N64" s="312">
        <f t="shared" si="12"/>
        <v>159</v>
      </c>
      <c r="O64" s="156">
        <f t="shared" si="11"/>
        <v>1.8309534776600644E-2</v>
      </c>
      <c r="P64" s="294">
        <v>1669</v>
      </c>
      <c r="Q64" s="145">
        <f t="shared" si="3"/>
        <v>4.4221994944543654E-3</v>
      </c>
      <c r="R64" s="312">
        <f t="shared" si="5"/>
        <v>13651</v>
      </c>
      <c r="S64" s="156">
        <f t="shared" si="6"/>
        <v>3.6169829418092596E-2</v>
      </c>
    </row>
    <row r="65" spans="2:19">
      <c r="B65" s="131">
        <v>59</v>
      </c>
      <c r="C65" s="67" t="s">
        <v>16</v>
      </c>
      <c r="D65" s="7">
        <f t="shared" si="2"/>
        <v>753</v>
      </c>
      <c r="E65" s="14">
        <f t="shared" si="0"/>
        <v>1.8301975300840238E-3</v>
      </c>
      <c r="F65" s="15">
        <f t="shared" si="4"/>
        <v>15640</v>
      </c>
      <c r="G65" s="38">
        <f t="shared" si="1"/>
        <v>3.8013664502674814E-2</v>
      </c>
      <c r="H65" s="58">
        <v>39</v>
      </c>
      <c r="I65" s="14">
        <f t="shared" si="7"/>
        <v>1.5394939407097463E-3</v>
      </c>
      <c r="J65" s="65">
        <f t="shared" si="9"/>
        <v>1116</v>
      </c>
      <c r="K65" s="16">
        <f t="shared" si="8"/>
        <v>4.405321122646351E-2</v>
      </c>
      <c r="L65" s="57">
        <v>7</v>
      </c>
      <c r="M65" s="8">
        <f t="shared" si="10"/>
        <v>8.0608014739751263E-4</v>
      </c>
      <c r="N65" s="65">
        <f t="shared" si="12"/>
        <v>166</v>
      </c>
      <c r="O65" s="16">
        <f t="shared" si="11"/>
        <v>1.9115614923998159E-2</v>
      </c>
      <c r="P65" s="60">
        <v>707</v>
      </c>
      <c r="Q65" s="8">
        <f t="shared" si="3"/>
        <v>1.8732744413296803E-3</v>
      </c>
      <c r="R65" s="65">
        <f t="shared" si="5"/>
        <v>14358</v>
      </c>
      <c r="S65" s="16">
        <f t="shared" si="6"/>
        <v>3.8043103859422278E-2</v>
      </c>
    </row>
    <row r="66" spans="2:19">
      <c r="B66" s="131">
        <v>60</v>
      </c>
      <c r="C66" s="310" t="s">
        <v>17</v>
      </c>
      <c r="D66" s="311">
        <f t="shared" si="2"/>
        <v>1442</v>
      </c>
      <c r="E66" s="158">
        <f t="shared" si="0"/>
        <v>3.5048404228169485E-3</v>
      </c>
      <c r="F66" s="150">
        <f t="shared" si="4"/>
        <v>17082</v>
      </c>
      <c r="G66" s="159">
        <f t="shared" si="1"/>
        <v>4.1518504925491757E-2</v>
      </c>
      <c r="H66" s="293">
        <v>85</v>
      </c>
      <c r="I66" s="158">
        <f t="shared" si="7"/>
        <v>3.3553073066750877E-3</v>
      </c>
      <c r="J66" s="312">
        <f t="shared" si="9"/>
        <v>1201</v>
      </c>
      <c r="K66" s="156">
        <f t="shared" si="8"/>
        <v>4.7408518533138592E-2</v>
      </c>
      <c r="L66" s="292">
        <v>24</v>
      </c>
      <c r="M66" s="145">
        <f t="shared" si="10"/>
        <v>2.7637033625057578E-3</v>
      </c>
      <c r="N66" s="312">
        <f t="shared" si="12"/>
        <v>190</v>
      </c>
      <c r="O66" s="156">
        <f t="shared" si="11"/>
        <v>2.1879318286503916E-2</v>
      </c>
      <c r="P66" s="294">
        <v>1333</v>
      </c>
      <c r="Q66" s="145">
        <f t="shared" si="3"/>
        <v>3.5319304530303593E-3</v>
      </c>
      <c r="R66" s="312">
        <f t="shared" si="5"/>
        <v>15691</v>
      </c>
      <c r="S66" s="156">
        <f t="shared" si="6"/>
        <v>4.1575034312452637E-2</v>
      </c>
    </row>
    <row r="67" spans="2:19">
      <c r="B67" s="131">
        <v>61</v>
      </c>
      <c r="C67" s="52" t="s">
        <v>18</v>
      </c>
      <c r="D67" s="7">
        <f t="shared" si="2"/>
        <v>1146</v>
      </c>
      <c r="E67" s="14">
        <f t="shared" si="0"/>
        <v>2.785400225068116E-3</v>
      </c>
      <c r="F67" s="15">
        <f t="shared" si="4"/>
        <v>18228</v>
      </c>
      <c r="G67" s="38">
        <f t="shared" si="1"/>
        <v>4.4303905150559875E-2</v>
      </c>
      <c r="H67" s="58">
        <v>46</v>
      </c>
      <c r="I67" s="14">
        <f t="shared" si="7"/>
        <v>1.8158133659653417E-3</v>
      </c>
      <c r="J67" s="65">
        <f t="shared" si="9"/>
        <v>1247</v>
      </c>
      <c r="K67" s="16">
        <f t="shared" si="8"/>
        <v>4.9224331899103933E-2</v>
      </c>
      <c r="L67" s="58">
        <v>10</v>
      </c>
      <c r="M67" s="8">
        <f t="shared" si="10"/>
        <v>1.1515430677107323E-3</v>
      </c>
      <c r="N67" s="65">
        <f t="shared" si="12"/>
        <v>200</v>
      </c>
      <c r="O67" s="16">
        <f t="shared" si="11"/>
        <v>2.3030861354214647E-2</v>
      </c>
      <c r="P67" s="60">
        <v>1090</v>
      </c>
      <c r="Q67" s="8">
        <f t="shared" si="3"/>
        <v>2.8880751641433547E-3</v>
      </c>
      <c r="R67" s="65">
        <f t="shared" si="5"/>
        <v>16781</v>
      </c>
      <c r="S67" s="16">
        <f t="shared" si="6"/>
        <v>4.4463109476595992E-2</v>
      </c>
    </row>
    <row r="68" spans="2:19">
      <c r="B68" s="131">
        <v>62</v>
      </c>
      <c r="C68" s="310" t="s">
        <v>19</v>
      </c>
      <c r="D68" s="311">
        <f t="shared" si="2"/>
        <v>4561</v>
      </c>
      <c r="E68" s="158">
        <f t="shared" si="0"/>
        <v>1.1085698452474412E-2</v>
      </c>
      <c r="F68" s="150">
        <f t="shared" si="4"/>
        <v>22789</v>
      </c>
      <c r="G68" s="159">
        <f t="shared" si="1"/>
        <v>5.5389603603034285E-2</v>
      </c>
      <c r="H68" s="292">
        <v>188</v>
      </c>
      <c r="I68" s="158">
        <f t="shared" si="7"/>
        <v>7.4211502782931356E-3</v>
      </c>
      <c r="J68" s="312">
        <f t="shared" si="9"/>
        <v>1435</v>
      </c>
      <c r="K68" s="156">
        <f t="shared" si="8"/>
        <v>5.6645482177397073E-2</v>
      </c>
      <c r="L68" s="292">
        <v>58</v>
      </c>
      <c r="M68" s="145">
        <f t="shared" si="10"/>
        <v>6.6789497927222481E-3</v>
      </c>
      <c r="N68" s="319">
        <f t="shared" si="12"/>
        <v>258</v>
      </c>
      <c r="O68" s="144">
        <f t="shared" si="11"/>
        <v>2.9709811146936896E-2</v>
      </c>
      <c r="P68" s="294">
        <v>4315</v>
      </c>
      <c r="Q68" s="145">
        <f t="shared" si="3"/>
        <v>1.1433068195668417E-2</v>
      </c>
      <c r="R68" s="312">
        <f t="shared" si="5"/>
        <v>21096</v>
      </c>
      <c r="S68" s="156">
        <f t="shared" si="6"/>
        <v>5.5896177672264409E-2</v>
      </c>
    </row>
    <row r="69" spans="2:19">
      <c r="B69" s="131">
        <v>63</v>
      </c>
      <c r="C69" s="67" t="s">
        <v>20</v>
      </c>
      <c r="D69" s="7">
        <f t="shared" si="2"/>
        <v>2206</v>
      </c>
      <c r="E69" s="14">
        <f t="shared" si="0"/>
        <v>5.3617739061956925E-3</v>
      </c>
      <c r="F69" s="15">
        <f t="shared" si="4"/>
        <v>24995</v>
      </c>
      <c r="G69" s="38">
        <f t="shared" si="1"/>
        <v>6.075137750922998E-2</v>
      </c>
      <c r="H69" s="57">
        <v>135</v>
      </c>
      <c r="I69" s="14">
        <f t="shared" si="7"/>
        <v>5.3290174870721987E-3</v>
      </c>
      <c r="J69" s="65">
        <f t="shared" si="9"/>
        <v>1570</v>
      </c>
      <c r="K69" s="16">
        <f t="shared" si="8"/>
        <v>6.1974499664469267E-2</v>
      </c>
      <c r="L69" s="57">
        <v>37</v>
      </c>
      <c r="M69" s="8">
        <f t="shared" si="10"/>
        <v>4.26070935052971E-3</v>
      </c>
      <c r="N69" s="65">
        <f t="shared" si="12"/>
        <v>295</v>
      </c>
      <c r="O69" s="16">
        <f t="shared" si="11"/>
        <v>3.3970520497466607E-2</v>
      </c>
      <c r="P69" s="60">
        <v>2034</v>
      </c>
      <c r="Q69" s="8">
        <f t="shared" si="3"/>
        <v>5.3893072329060394E-3</v>
      </c>
      <c r="R69" s="65">
        <f t="shared" si="5"/>
        <v>23130</v>
      </c>
      <c r="S69" s="16">
        <f t="shared" si="6"/>
        <v>6.1285484905170447E-2</v>
      </c>
    </row>
    <row r="70" spans="2:19">
      <c r="B70" s="131">
        <v>64</v>
      </c>
      <c r="C70" s="310" t="s">
        <v>21</v>
      </c>
      <c r="D70" s="311">
        <f t="shared" si="2"/>
        <v>1966</v>
      </c>
      <c r="E70" s="158">
        <f t="shared" si="0"/>
        <v>4.7784440161290718E-3</v>
      </c>
      <c r="F70" s="150">
        <f t="shared" si="4"/>
        <v>26961</v>
      </c>
      <c r="G70" s="159">
        <f t="shared" si="1"/>
        <v>6.552982152535905E-2</v>
      </c>
      <c r="H70" s="293">
        <v>161</v>
      </c>
      <c r="I70" s="158">
        <f t="shared" si="7"/>
        <v>6.3553467808786955E-3</v>
      </c>
      <c r="J70" s="312">
        <f t="shared" si="9"/>
        <v>1731</v>
      </c>
      <c r="K70" s="156">
        <f t="shared" si="8"/>
        <v>6.8329846445347966E-2</v>
      </c>
      <c r="L70" s="292">
        <v>32</v>
      </c>
      <c r="M70" s="145">
        <f t="shared" si="10"/>
        <v>3.6849378166743437E-3</v>
      </c>
      <c r="N70" s="312">
        <f t="shared" si="12"/>
        <v>327</v>
      </c>
      <c r="O70" s="156">
        <f t="shared" si="11"/>
        <v>3.7655458314140952E-2</v>
      </c>
      <c r="P70" s="294">
        <v>1773</v>
      </c>
      <c r="Q70" s="145">
        <f t="shared" si="3"/>
        <v>4.6977589596570342E-3</v>
      </c>
      <c r="R70" s="312">
        <f t="shared" si="5"/>
        <v>24903</v>
      </c>
      <c r="S70" s="156">
        <f t="shared" si="6"/>
        <v>6.5983243864827484E-2</v>
      </c>
    </row>
    <row r="71" spans="2:19">
      <c r="B71" s="131">
        <v>65</v>
      </c>
      <c r="C71" s="67" t="s">
        <v>22</v>
      </c>
      <c r="D71" s="7">
        <f t="shared" si="2"/>
        <v>1803</v>
      </c>
      <c r="E71" s="14">
        <f t="shared" ref="E71:E130" si="13">D71/$D$131</f>
        <v>4.3822657991254912E-3</v>
      </c>
      <c r="F71" s="15">
        <f t="shared" si="4"/>
        <v>28764</v>
      </c>
      <c r="G71" s="38">
        <f t="shared" ref="G71:G130" si="14">F71/$D$131</f>
        <v>6.9912087324484548E-2</v>
      </c>
      <c r="H71" s="58">
        <v>77</v>
      </c>
      <c r="I71" s="14">
        <f t="shared" si="7"/>
        <v>3.0395136778115501E-3</v>
      </c>
      <c r="J71" s="65">
        <f t="shared" si="9"/>
        <v>1808</v>
      </c>
      <c r="K71" s="16">
        <f t="shared" si="8"/>
        <v>7.1369360123159517E-2</v>
      </c>
      <c r="L71" s="57">
        <v>27</v>
      </c>
      <c r="M71" s="8">
        <f t="shared" si="10"/>
        <v>3.1091662828189775E-3</v>
      </c>
      <c r="N71" s="65">
        <f t="shared" si="12"/>
        <v>354</v>
      </c>
      <c r="O71" s="16">
        <f t="shared" si="11"/>
        <v>4.0764624596959925E-2</v>
      </c>
      <c r="P71" s="60">
        <v>1699</v>
      </c>
      <c r="Q71" s="8">
        <f t="shared" si="3"/>
        <v>4.5016878017243665E-3</v>
      </c>
      <c r="R71" s="65">
        <f t="shared" si="5"/>
        <v>26602</v>
      </c>
      <c r="S71" s="16">
        <f t="shared" si="6"/>
        <v>7.0484931666551856E-2</v>
      </c>
    </row>
    <row r="72" spans="2:19">
      <c r="B72" s="131">
        <v>66</v>
      </c>
      <c r="C72" s="310" t="s">
        <v>23</v>
      </c>
      <c r="D72" s="311">
        <f t="shared" ref="D72:D130" si="15">H72+L72+P72</f>
        <v>2353</v>
      </c>
      <c r="E72" s="158">
        <f t="shared" si="13"/>
        <v>5.7190634638614977E-3</v>
      </c>
      <c r="F72" s="150">
        <f t="shared" si="4"/>
        <v>31117</v>
      </c>
      <c r="G72" s="159">
        <f t="shared" si="14"/>
        <v>7.5631150788346035E-2</v>
      </c>
      <c r="H72" s="292">
        <v>132</v>
      </c>
      <c r="I72" s="158">
        <f t="shared" si="7"/>
        <v>5.2105948762483714E-3</v>
      </c>
      <c r="J72" s="312">
        <f t="shared" si="9"/>
        <v>1940</v>
      </c>
      <c r="K72" s="156">
        <f t="shared" si="8"/>
        <v>7.6579954999407882E-2</v>
      </c>
      <c r="L72" s="292">
        <v>39</v>
      </c>
      <c r="M72" s="145">
        <f t="shared" si="10"/>
        <v>4.4910179640718561E-3</v>
      </c>
      <c r="N72" s="312">
        <f t="shared" si="12"/>
        <v>393</v>
      </c>
      <c r="O72" s="156">
        <f t="shared" si="11"/>
        <v>4.5255642561031782E-2</v>
      </c>
      <c r="P72" s="294">
        <v>2182</v>
      </c>
      <c r="Q72" s="145">
        <f t="shared" ref="Q72:Q130" si="16">P72/$P$131</f>
        <v>5.7814495487713757E-3</v>
      </c>
      <c r="R72" s="312">
        <f t="shared" si="5"/>
        <v>28784</v>
      </c>
      <c r="S72" s="156">
        <f t="shared" si="6"/>
        <v>7.6266381215323226E-2</v>
      </c>
    </row>
    <row r="73" spans="2:19">
      <c r="B73" s="131">
        <v>67</v>
      </c>
      <c r="C73" s="67" t="s">
        <v>24</v>
      </c>
      <c r="D73" s="7">
        <f t="shared" si="15"/>
        <v>3103</v>
      </c>
      <c r="E73" s="14">
        <f t="shared" si="13"/>
        <v>7.5419693703196889E-3</v>
      </c>
      <c r="F73" s="15">
        <f t="shared" ref="F73:F130" si="17">F72+D73</f>
        <v>34220</v>
      </c>
      <c r="G73" s="38">
        <f t="shared" si="14"/>
        <v>8.3173120158665736E-2</v>
      </c>
      <c r="H73" s="58">
        <v>329</v>
      </c>
      <c r="I73" s="14">
        <f t="shared" si="7"/>
        <v>1.2987012987012988E-2</v>
      </c>
      <c r="J73" s="65">
        <f t="shared" si="9"/>
        <v>2269</v>
      </c>
      <c r="K73" s="16">
        <f t="shared" si="8"/>
        <v>8.9566967986420873E-2</v>
      </c>
      <c r="L73" s="57">
        <v>40</v>
      </c>
      <c r="M73" s="8">
        <f t="shared" si="10"/>
        <v>4.6061722708429292E-3</v>
      </c>
      <c r="N73" s="65">
        <f t="shared" si="12"/>
        <v>433</v>
      </c>
      <c r="O73" s="16">
        <f t="shared" si="11"/>
        <v>4.9861814831874712E-2</v>
      </c>
      <c r="P73" s="60">
        <v>2734</v>
      </c>
      <c r="Q73" s="8">
        <f t="shared" si="16"/>
        <v>7.2440344025393863E-3</v>
      </c>
      <c r="R73" s="65">
        <f t="shared" ref="R73:R130" si="18">R72+P73</f>
        <v>31518</v>
      </c>
      <c r="S73" s="16">
        <f t="shared" ref="S73:S130" si="19">R73/$P$131</f>
        <v>8.3510415617862613E-2</v>
      </c>
    </row>
    <row r="74" spans="2:19">
      <c r="B74" s="131">
        <v>68</v>
      </c>
      <c r="C74" s="310" t="s">
        <v>25</v>
      </c>
      <c r="D74" s="311">
        <f t="shared" si="15"/>
        <v>2500</v>
      </c>
      <c r="E74" s="158">
        <f t="shared" si="13"/>
        <v>6.0763530215273039E-3</v>
      </c>
      <c r="F74" s="150">
        <f t="shared" si="17"/>
        <v>36720</v>
      </c>
      <c r="G74" s="159">
        <f t="shared" si="14"/>
        <v>8.9249473180193037E-2</v>
      </c>
      <c r="H74" s="293">
        <v>168</v>
      </c>
      <c r="I74" s="158">
        <f t="shared" ref="I74:I130" si="20">H74/$H$131</f>
        <v>6.6316662061342915E-3</v>
      </c>
      <c r="J74" s="312">
        <f t="shared" si="9"/>
        <v>2437</v>
      </c>
      <c r="K74" s="156">
        <f t="shared" ref="K74:K130" si="21">J74/$H$131</f>
        <v>9.6198634192555171E-2</v>
      </c>
      <c r="L74" s="292">
        <v>49</v>
      </c>
      <c r="M74" s="145">
        <f t="shared" si="10"/>
        <v>5.6425610317825886E-3</v>
      </c>
      <c r="N74" s="312">
        <f t="shared" si="12"/>
        <v>482</v>
      </c>
      <c r="O74" s="156">
        <f t="shared" si="11"/>
        <v>5.55043758636573E-2</v>
      </c>
      <c r="P74" s="294">
        <v>2283</v>
      </c>
      <c r="Q74" s="145">
        <f t="shared" si="16"/>
        <v>6.0490601832470445E-3</v>
      </c>
      <c r="R74" s="312">
        <f t="shared" si="18"/>
        <v>33801</v>
      </c>
      <c r="S74" s="156">
        <f t="shared" si="19"/>
        <v>8.955947580110965E-2</v>
      </c>
    </row>
    <row r="75" spans="2:19">
      <c r="B75" s="131">
        <v>69</v>
      </c>
      <c r="C75" s="67" t="s">
        <v>26</v>
      </c>
      <c r="D75" s="7">
        <f t="shared" si="15"/>
        <v>2747</v>
      </c>
      <c r="E75" s="14">
        <f t="shared" si="13"/>
        <v>6.6766967000542014E-3</v>
      </c>
      <c r="F75" s="15">
        <f t="shared" si="17"/>
        <v>39467</v>
      </c>
      <c r="G75" s="38">
        <f t="shared" si="14"/>
        <v>9.5926169880247228E-2</v>
      </c>
      <c r="H75" s="58">
        <v>242</v>
      </c>
      <c r="I75" s="14">
        <f t="shared" si="20"/>
        <v>9.5527572731220148E-3</v>
      </c>
      <c r="J75" s="65">
        <f t="shared" ref="J75:J122" si="22">J74+H75</f>
        <v>2679</v>
      </c>
      <c r="K75" s="16">
        <f t="shared" si="21"/>
        <v>0.10575139146567718</v>
      </c>
      <c r="L75" s="57">
        <v>27</v>
      </c>
      <c r="M75" s="8">
        <f t="shared" si="10"/>
        <v>3.1091662828189775E-3</v>
      </c>
      <c r="N75" s="65">
        <f t="shared" si="12"/>
        <v>509</v>
      </c>
      <c r="O75" s="16">
        <f t="shared" si="11"/>
        <v>5.861354214647628E-2</v>
      </c>
      <c r="P75" s="60">
        <v>2478</v>
      </c>
      <c r="Q75" s="8">
        <f t="shared" si="16"/>
        <v>6.5657341805020484E-3</v>
      </c>
      <c r="R75" s="65">
        <f t="shared" si="18"/>
        <v>36279</v>
      </c>
      <c r="S75" s="16">
        <f t="shared" si="19"/>
        <v>9.6125209981611712E-2</v>
      </c>
    </row>
    <row r="76" spans="2:19">
      <c r="B76" s="131">
        <v>70</v>
      </c>
      <c r="C76" s="310" t="s">
        <v>27</v>
      </c>
      <c r="D76" s="311">
        <f t="shared" si="15"/>
        <v>3277</v>
      </c>
      <c r="E76" s="158">
        <f t="shared" si="13"/>
        <v>7.9648835406179886E-3</v>
      </c>
      <c r="F76" s="150">
        <f t="shared" si="17"/>
        <v>42744</v>
      </c>
      <c r="G76" s="159">
        <f t="shared" si="14"/>
        <v>0.10389105342086523</v>
      </c>
      <c r="H76" s="293">
        <v>168</v>
      </c>
      <c r="I76" s="158">
        <f t="shared" si="20"/>
        <v>6.6316662061342915E-3</v>
      </c>
      <c r="J76" s="312">
        <f t="shared" si="22"/>
        <v>2847</v>
      </c>
      <c r="K76" s="156">
        <f t="shared" si="21"/>
        <v>0.11238305767181148</v>
      </c>
      <c r="L76" s="292">
        <v>38</v>
      </c>
      <c r="M76" s="145">
        <f t="shared" si="10"/>
        <v>4.375863657300783E-3</v>
      </c>
      <c r="N76" s="312">
        <f t="shared" si="12"/>
        <v>547</v>
      </c>
      <c r="O76" s="156">
        <f t="shared" si="11"/>
        <v>6.2989405803777057E-2</v>
      </c>
      <c r="P76" s="294">
        <v>3071</v>
      </c>
      <c r="Q76" s="145">
        <f t="shared" si="16"/>
        <v>8.1369530542057256E-3</v>
      </c>
      <c r="R76" s="312">
        <f t="shared" si="18"/>
        <v>39350</v>
      </c>
      <c r="S76" s="156">
        <f t="shared" si="19"/>
        <v>0.10426216303581744</v>
      </c>
    </row>
    <row r="77" spans="2:19">
      <c r="B77" s="131">
        <v>71</v>
      </c>
      <c r="C77" s="52" t="s">
        <v>28</v>
      </c>
      <c r="D77" s="7">
        <f t="shared" si="15"/>
        <v>4459</v>
      </c>
      <c r="E77" s="14">
        <f t="shared" si="13"/>
        <v>1.0837783249196098E-2</v>
      </c>
      <c r="F77" s="15">
        <f t="shared" si="17"/>
        <v>47203</v>
      </c>
      <c r="G77" s="38">
        <f t="shared" si="14"/>
        <v>0.11472883667006133</v>
      </c>
      <c r="H77" s="58">
        <v>254</v>
      </c>
      <c r="I77" s="14">
        <f t="shared" si="20"/>
        <v>1.0026447716417322E-2</v>
      </c>
      <c r="J77" s="65">
        <f t="shared" si="22"/>
        <v>3101</v>
      </c>
      <c r="K77" s="16">
        <f t="shared" si="21"/>
        <v>0.1224095053882288</v>
      </c>
      <c r="L77" s="58">
        <v>64</v>
      </c>
      <c r="M77" s="8">
        <f t="shared" si="10"/>
        <v>7.3698756333486874E-3</v>
      </c>
      <c r="N77" s="65">
        <f t="shared" si="12"/>
        <v>611</v>
      </c>
      <c r="O77" s="16">
        <f t="shared" si="11"/>
        <v>7.0359281437125748E-2</v>
      </c>
      <c r="P77" s="60">
        <v>4141</v>
      </c>
      <c r="Q77" s="8">
        <f t="shared" si="16"/>
        <v>1.0972036013502414E-2</v>
      </c>
      <c r="R77" s="65">
        <f t="shared" si="18"/>
        <v>43491</v>
      </c>
      <c r="S77" s="16">
        <f t="shared" si="19"/>
        <v>0.11523419904931985</v>
      </c>
    </row>
    <row r="78" spans="2:19">
      <c r="B78" s="131">
        <v>72</v>
      </c>
      <c r="C78" s="310" t="s">
        <v>29</v>
      </c>
      <c r="D78" s="311">
        <f t="shared" si="15"/>
        <v>4663</v>
      </c>
      <c r="E78" s="158">
        <f t="shared" si="13"/>
        <v>1.1333613655752726E-2</v>
      </c>
      <c r="F78" s="150">
        <f t="shared" si="17"/>
        <v>51866</v>
      </c>
      <c r="G78" s="159">
        <f t="shared" si="14"/>
        <v>0.12606245032581406</v>
      </c>
      <c r="H78" s="293">
        <v>473</v>
      </c>
      <c r="I78" s="158">
        <f t="shared" si="20"/>
        <v>1.8671298306556665E-2</v>
      </c>
      <c r="J78" s="312">
        <f t="shared" si="22"/>
        <v>3574</v>
      </c>
      <c r="K78" s="156">
        <f t="shared" si="21"/>
        <v>0.14108080369478546</v>
      </c>
      <c r="L78" s="292">
        <v>61</v>
      </c>
      <c r="M78" s="145">
        <f t="shared" si="10"/>
        <v>7.0244127130354673E-3</v>
      </c>
      <c r="N78" s="312">
        <f t="shared" si="12"/>
        <v>672</v>
      </c>
      <c r="O78" s="156">
        <f t="shared" si="11"/>
        <v>7.738369415016122E-2</v>
      </c>
      <c r="P78" s="294">
        <v>4129</v>
      </c>
      <c r="Q78" s="145">
        <f t="shared" si="16"/>
        <v>1.0940240690594414E-2</v>
      </c>
      <c r="R78" s="312">
        <f t="shared" si="18"/>
        <v>47620</v>
      </c>
      <c r="S78" s="156">
        <f t="shared" si="19"/>
        <v>0.12617443973991427</v>
      </c>
    </row>
    <row r="79" spans="2:19">
      <c r="B79" s="131">
        <v>73</v>
      </c>
      <c r="C79" s="67" t="s">
        <v>30</v>
      </c>
      <c r="D79" s="7">
        <f t="shared" si="15"/>
        <v>3726</v>
      </c>
      <c r="E79" s="14">
        <f t="shared" si="13"/>
        <v>9.0561965432842933E-3</v>
      </c>
      <c r="F79" s="15">
        <f t="shared" si="17"/>
        <v>55592</v>
      </c>
      <c r="G79" s="38">
        <f t="shared" si="14"/>
        <v>0.13511864686909833</v>
      </c>
      <c r="H79" s="58">
        <v>180</v>
      </c>
      <c r="I79" s="14">
        <f t="shared" si="20"/>
        <v>7.1053566494295979E-3</v>
      </c>
      <c r="J79" s="65">
        <f t="shared" si="22"/>
        <v>3754</v>
      </c>
      <c r="K79" s="16">
        <f t="shared" si="21"/>
        <v>0.14818616034421506</v>
      </c>
      <c r="L79" s="57">
        <v>48</v>
      </c>
      <c r="M79" s="8">
        <f t="shared" si="10"/>
        <v>5.5274067250115156E-3</v>
      </c>
      <c r="N79" s="65">
        <f t="shared" si="12"/>
        <v>720</v>
      </c>
      <c r="O79" s="16">
        <f t="shared" si="11"/>
        <v>8.2911100875172727E-2</v>
      </c>
      <c r="P79" s="60">
        <v>3498</v>
      </c>
      <c r="Q79" s="8">
        <f t="shared" si="16"/>
        <v>9.2683366276820681E-3</v>
      </c>
      <c r="R79" s="65">
        <f t="shared" si="18"/>
        <v>51118</v>
      </c>
      <c r="S79" s="16">
        <f t="shared" si="19"/>
        <v>0.13544277636759633</v>
      </c>
    </row>
    <row r="80" spans="2:19">
      <c r="B80" s="131">
        <v>74</v>
      </c>
      <c r="C80" s="310" t="s">
        <v>31</v>
      </c>
      <c r="D80" s="311">
        <f t="shared" si="15"/>
        <v>4962</v>
      </c>
      <c r="E80" s="158">
        <f t="shared" si="13"/>
        <v>1.2060345477127392E-2</v>
      </c>
      <c r="F80" s="150">
        <f t="shared" si="17"/>
        <v>60554</v>
      </c>
      <c r="G80" s="159">
        <f t="shared" si="14"/>
        <v>0.14717899234622572</v>
      </c>
      <c r="H80" s="293">
        <v>215</v>
      </c>
      <c r="I80" s="158">
        <f t="shared" si="20"/>
        <v>8.4869537757075748E-3</v>
      </c>
      <c r="J80" s="312">
        <f t="shared" si="22"/>
        <v>3969</v>
      </c>
      <c r="K80" s="156">
        <f t="shared" si="21"/>
        <v>0.15667311411992263</v>
      </c>
      <c r="L80" s="292">
        <v>87</v>
      </c>
      <c r="M80" s="145">
        <f t="shared" si="10"/>
        <v>1.0018424689083372E-2</v>
      </c>
      <c r="N80" s="312">
        <f t="shared" si="12"/>
        <v>807</v>
      </c>
      <c r="O80" s="156">
        <f t="shared" si="11"/>
        <v>9.2929525564256099E-2</v>
      </c>
      <c r="P80" s="294">
        <v>4660</v>
      </c>
      <c r="Q80" s="145">
        <f t="shared" si="16"/>
        <v>1.2347183729273424E-2</v>
      </c>
      <c r="R80" s="312">
        <f t="shared" si="18"/>
        <v>55778</v>
      </c>
      <c r="S80" s="156">
        <f t="shared" si="19"/>
        <v>0.14778996009686976</v>
      </c>
    </row>
    <row r="81" spans="2:19">
      <c r="B81" s="131">
        <v>75</v>
      </c>
      <c r="C81" s="52" t="s">
        <v>32</v>
      </c>
      <c r="D81" s="7">
        <f t="shared" si="15"/>
        <v>2799</v>
      </c>
      <c r="E81" s="14">
        <f t="shared" si="13"/>
        <v>6.8030848429019687E-3</v>
      </c>
      <c r="F81" s="15">
        <f t="shared" si="17"/>
        <v>63353</v>
      </c>
      <c r="G81" s="38">
        <f t="shared" si="14"/>
        <v>0.15398207718912771</v>
      </c>
      <c r="H81" s="58">
        <v>135</v>
      </c>
      <c r="I81" s="14">
        <f t="shared" si="20"/>
        <v>5.3290174870721987E-3</v>
      </c>
      <c r="J81" s="65">
        <f t="shared" si="22"/>
        <v>4104</v>
      </c>
      <c r="K81" s="16">
        <f t="shared" si="21"/>
        <v>0.16200213160699484</v>
      </c>
      <c r="L81" s="58">
        <v>30</v>
      </c>
      <c r="M81" s="8">
        <f t="shared" si="10"/>
        <v>3.4546292031321971E-3</v>
      </c>
      <c r="N81" s="65">
        <f t="shared" si="12"/>
        <v>837</v>
      </c>
      <c r="O81" s="16">
        <f t="shared" si="11"/>
        <v>9.6384154767388305E-2</v>
      </c>
      <c r="P81" s="60">
        <v>2634</v>
      </c>
      <c r="Q81" s="8">
        <f t="shared" si="16"/>
        <v>6.9790733783060511E-3</v>
      </c>
      <c r="R81" s="65">
        <f t="shared" si="18"/>
        <v>58412</v>
      </c>
      <c r="S81" s="16">
        <f t="shared" si="19"/>
        <v>0.15476903347517579</v>
      </c>
    </row>
    <row r="82" spans="2:19">
      <c r="B82" s="131">
        <v>76</v>
      </c>
      <c r="C82" s="310" t="s">
        <v>33</v>
      </c>
      <c r="D82" s="311">
        <f t="shared" si="15"/>
        <v>6357</v>
      </c>
      <c r="E82" s="158">
        <f t="shared" si="13"/>
        <v>1.5450950463139627E-2</v>
      </c>
      <c r="F82" s="150">
        <f t="shared" si="17"/>
        <v>69710</v>
      </c>
      <c r="G82" s="159">
        <f t="shared" si="14"/>
        <v>0.16943302765226734</v>
      </c>
      <c r="H82" s="292">
        <v>672</v>
      </c>
      <c r="I82" s="158">
        <f t="shared" si="20"/>
        <v>2.6526664824537166E-2</v>
      </c>
      <c r="J82" s="312">
        <f t="shared" si="22"/>
        <v>4776</v>
      </c>
      <c r="K82" s="156">
        <f t="shared" si="21"/>
        <v>0.188528796431532</v>
      </c>
      <c r="L82" s="292">
        <v>80</v>
      </c>
      <c r="M82" s="145">
        <f t="shared" ref="M82:M126" si="23">L82/$L$131</f>
        <v>9.2123445416858584E-3</v>
      </c>
      <c r="N82" s="319">
        <f t="shared" si="12"/>
        <v>917</v>
      </c>
      <c r="O82" s="144">
        <f t="shared" ref="O82:O126" si="24">N82/$L$131</f>
        <v>0.10559649930907417</v>
      </c>
      <c r="P82" s="294">
        <v>5605</v>
      </c>
      <c r="Q82" s="145">
        <f t="shared" si="16"/>
        <v>1.4851065408278442E-2</v>
      </c>
      <c r="R82" s="312">
        <f t="shared" si="18"/>
        <v>64017</v>
      </c>
      <c r="S82" s="156">
        <f t="shared" si="19"/>
        <v>0.16962009888345425</v>
      </c>
    </row>
    <row r="83" spans="2:19">
      <c r="B83" s="131">
        <v>77</v>
      </c>
      <c r="C83" s="67" t="s">
        <v>34</v>
      </c>
      <c r="D83" s="7">
        <f t="shared" si="15"/>
        <v>8329</v>
      </c>
      <c r="E83" s="14">
        <f t="shared" si="13"/>
        <v>2.0243977726520365E-2</v>
      </c>
      <c r="F83" s="15">
        <f t="shared" si="17"/>
        <v>78039</v>
      </c>
      <c r="G83" s="38">
        <f t="shared" si="14"/>
        <v>0.18967700537878771</v>
      </c>
      <c r="H83" s="57">
        <v>551</v>
      </c>
      <c r="I83" s="14">
        <f t="shared" si="20"/>
        <v>2.1750286187976156E-2</v>
      </c>
      <c r="J83" s="65">
        <f t="shared" si="22"/>
        <v>5327</v>
      </c>
      <c r="K83" s="16">
        <f t="shared" si="21"/>
        <v>0.21027908261950815</v>
      </c>
      <c r="L83" s="57">
        <v>87</v>
      </c>
      <c r="M83" s="8">
        <f t="shared" si="23"/>
        <v>1.0018424689083372E-2</v>
      </c>
      <c r="N83" s="65">
        <f t="shared" ref="N83:N123" si="25">N82+L83</f>
        <v>1004</v>
      </c>
      <c r="O83" s="16">
        <f t="shared" si="24"/>
        <v>0.11561492399815754</v>
      </c>
      <c r="P83" s="60">
        <v>7691</v>
      </c>
      <c r="Q83" s="8">
        <f t="shared" si="16"/>
        <v>2.0378152373785815E-2</v>
      </c>
      <c r="R83" s="65">
        <f t="shared" si="18"/>
        <v>71708</v>
      </c>
      <c r="S83" s="16">
        <f t="shared" si="19"/>
        <v>0.18999825125724007</v>
      </c>
    </row>
    <row r="84" spans="2:19">
      <c r="B84" s="131">
        <v>78</v>
      </c>
      <c r="C84" s="310" t="s">
        <v>35</v>
      </c>
      <c r="D84" s="311">
        <f t="shared" si="15"/>
        <v>7075</v>
      </c>
      <c r="E84" s="158">
        <f t="shared" si="13"/>
        <v>1.7196079050922269E-2</v>
      </c>
      <c r="F84" s="150">
        <f t="shared" si="17"/>
        <v>85114</v>
      </c>
      <c r="G84" s="159">
        <f t="shared" si="14"/>
        <v>0.20687308442970997</v>
      </c>
      <c r="H84" s="293">
        <v>463</v>
      </c>
      <c r="I84" s="158">
        <f t="shared" si="20"/>
        <v>1.8276556270477244E-2</v>
      </c>
      <c r="J84" s="312">
        <f t="shared" si="22"/>
        <v>5790</v>
      </c>
      <c r="K84" s="156">
        <f t="shared" si="21"/>
        <v>0.2285556388899854</v>
      </c>
      <c r="L84" s="292">
        <v>125</v>
      </c>
      <c r="M84" s="145">
        <f t="shared" si="23"/>
        <v>1.4394288346384156E-2</v>
      </c>
      <c r="N84" s="312">
        <f t="shared" si="25"/>
        <v>1129</v>
      </c>
      <c r="O84" s="156">
        <f t="shared" si="24"/>
        <v>0.13000921234454169</v>
      </c>
      <c r="P84" s="294">
        <v>6487</v>
      </c>
      <c r="Q84" s="145">
        <f t="shared" si="16"/>
        <v>1.7188021642016459E-2</v>
      </c>
      <c r="R84" s="312">
        <f t="shared" si="18"/>
        <v>78195</v>
      </c>
      <c r="S84" s="156">
        <f t="shared" si="19"/>
        <v>0.20718627289925651</v>
      </c>
    </row>
    <row r="85" spans="2:19">
      <c r="B85" s="131">
        <v>79</v>
      </c>
      <c r="C85" s="67" t="s">
        <v>36</v>
      </c>
      <c r="D85" s="7">
        <f t="shared" si="15"/>
        <v>5982</v>
      </c>
      <c r="E85" s="14">
        <f t="shared" si="13"/>
        <v>1.4539497509910532E-2</v>
      </c>
      <c r="F85" s="15">
        <f t="shared" si="17"/>
        <v>91096</v>
      </c>
      <c r="G85" s="38">
        <f t="shared" si="14"/>
        <v>0.22141258193962049</v>
      </c>
      <c r="H85" s="58">
        <v>458</v>
      </c>
      <c r="I85" s="14">
        <f t="shared" si="20"/>
        <v>1.8079185252437534E-2</v>
      </c>
      <c r="J85" s="65">
        <f t="shared" si="22"/>
        <v>6248</v>
      </c>
      <c r="K85" s="16">
        <f t="shared" si="21"/>
        <v>0.24663482414242294</v>
      </c>
      <c r="L85" s="57">
        <v>84</v>
      </c>
      <c r="M85" s="8">
        <f t="shared" si="23"/>
        <v>9.6729617687701525E-3</v>
      </c>
      <c r="N85" s="65">
        <f t="shared" si="25"/>
        <v>1213</v>
      </c>
      <c r="O85" s="16">
        <f t="shared" si="24"/>
        <v>0.13968217411331182</v>
      </c>
      <c r="P85" s="60">
        <v>5440</v>
      </c>
      <c r="Q85" s="8">
        <f t="shared" si="16"/>
        <v>1.441387971829344E-2</v>
      </c>
      <c r="R85" s="65">
        <f t="shared" si="18"/>
        <v>83635</v>
      </c>
      <c r="S85" s="16">
        <f t="shared" si="19"/>
        <v>0.22160015261754995</v>
      </c>
    </row>
    <row r="86" spans="2:19">
      <c r="B86" s="131">
        <v>80</v>
      </c>
      <c r="C86" s="310" t="s">
        <v>37</v>
      </c>
      <c r="D86" s="311">
        <f t="shared" si="15"/>
        <v>5885</v>
      </c>
      <c r="E86" s="158">
        <f t="shared" si="13"/>
        <v>1.4303735012675272E-2</v>
      </c>
      <c r="F86" s="150">
        <f t="shared" si="17"/>
        <v>96981</v>
      </c>
      <c r="G86" s="159">
        <f t="shared" si="14"/>
        <v>0.23571631695229578</v>
      </c>
      <c r="H86" s="292">
        <v>328</v>
      </c>
      <c r="I86" s="158">
        <f t="shared" si="20"/>
        <v>1.2947538783405045E-2</v>
      </c>
      <c r="J86" s="312">
        <f t="shared" si="22"/>
        <v>6576</v>
      </c>
      <c r="K86" s="156">
        <f t="shared" si="21"/>
        <v>0.25958236292582798</v>
      </c>
      <c r="L86" s="292">
        <v>98</v>
      </c>
      <c r="M86" s="145">
        <f t="shared" si="23"/>
        <v>1.1285122063565177E-2</v>
      </c>
      <c r="N86" s="312">
        <f t="shared" si="25"/>
        <v>1311</v>
      </c>
      <c r="O86" s="156">
        <f t="shared" si="24"/>
        <v>0.15096729617687701</v>
      </c>
      <c r="P86" s="294">
        <v>5459</v>
      </c>
      <c r="Q86" s="145">
        <f t="shared" si="16"/>
        <v>1.4464222312897772E-2</v>
      </c>
      <c r="R86" s="312">
        <f t="shared" si="18"/>
        <v>89094</v>
      </c>
      <c r="S86" s="156">
        <f t="shared" si="19"/>
        <v>0.23606437493044774</v>
      </c>
    </row>
    <row r="87" spans="2:19">
      <c r="B87" s="131">
        <v>81</v>
      </c>
      <c r="C87" s="67" t="s">
        <v>38</v>
      </c>
      <c r="D87" s="7">
        <f t="shared" si="15"/>
        <v>7339</v>
      </c>
      <c r="E87" s="14">
        <f t="shared" si="13"/>
        <v>1.7837741929995553E-2</v>
      </c>
      <c r="F87" s="15">
        <f t="shared" si="17"/>
        <v>104320</v>
      </c>
      <c r="G87" s="38">
        <f t="shared" si="14"/>
        <v>0.25355405888229132</v>
      </c>
      <c r="H87" s="58">
        <v>378</v>
      </c>
      <c r="I87" s="14">
        <f t="shared" si="20"/>
        <v>1.4921248963802156E-2</v>
      </c>
      <c r="J87" s="65">
        <f t="shared" si="22"/>
        <v>6954</v>
      </c>
      <c r="K87" s="16">
        <f t="shared" si="21"/>
        <v>0.27450361188963013</v>
      </c>
      <c r="L87" s="57">
        <v>135</v>
      </c>
      <c r="M87" s="8">
        <f t="shared" si="23"/>
        <v>1.5545831414094886E-2</v>
      </c>
      <c r="N87" s="65">
        <f t="shared" si="25"/>
        <v>1446</v>
      </c>
      <c r="O87" s="16">
        <f t="shared" si="24"/>
        <v>0.16651312759097189</v>
      </c>
      <c r="P87" s="60">
        <v>6826</v>
      </c>
      <c r="Q87" s="8">
        <f t="shared" si="16"/>
        <v>1.8086239514167466E-2</v>
      </c>
      <c r="R87" s="65">
        <f t="shared" si="18"/>
        <v>95920</v>
      </c>
      <c r="S87" s="16">
        <f t="shared" si="19"/>
        <v>0.25415061444461517</v>
      </c>
    </row>
    <row r="88" spans="2:19">
      <c r="B88" s="131">
        <v>82</v>
      </c>
      <c r="C88" s="310" t="s">
        <v>39</v>
      </c>
      <c r="D88" s="311">
        <f t="shared" si="15"/>
        <v>7173</v>
      </c>
      <c r="E88" s="158">
        <f t="shared" si="13"/>
        <v>1.743427208936614E-2</v>
      </c>
      <c r="F88" s="150">
        <f t="shared" si="17"/>
        <v>111493</v>
      </c>
      <c r="G88" s="159">
        <f t="shared" si="14"/>
        <v>0.27098833097165748</v>
      </c>
      <c r="H88" s="293">
        <v>421</v>
      </c>
      <c r="I88" s="158">
        <f t="shared" si="20"/>
        <v>1.661863971894367E-2</v>
      </c>
      <c r="J88" s="312">
        <f t="shared" si="22"/>
        <v>7375</v>
      </c>
      <c r="K88" s="156">
        <f t="shared" si="21"/>
        <v>0.2911222516085738</v>
      </c>
      <c r="L88" s="292">
        <v>107</v>
      </c>
      <c r="M88" s="145">
        <f t="shared" si="23"/>
        <v>1.2321510824504837E-2</v>
      </c>
      <c r="N88" s="312">
        <f t="shared" si="25"/>
        <v>1553</v>
      </c>
      <c r="O88" s="156">
        <f t="shared" si="24"/>
        <v>0.17883463841547673</v>
      </c>
      <c r="P88" s="294">
        <v>6645</v>
      </c>
      <c r="Q88" s="145">
        <f t="shared" si="16"/>
        <v>1.7606660060305129E-2</v>
      </c>
      <c r="R88" s="312">
        <f t="shared" si="18"/>
        <v>102565</v>
      </c>
      <c r="S88" s="156">
        <f t="shared" si="19"/>
        <v>0.27175727450492032</v>
      </c>
    </row>
    <row r="89" spans="2:19">
      <c r="B89" s="131">
        <v>83</v>
      </c>
      <c r="C89" s="67" t="s">
        <v>40</v>
      </c>
      <c r="D89" s="7">
        <f t="shared" si="15"/>
        <v>9186</v>
      </c>
      <c r="E89" s="14">
        <f t="shared" si="13"/>
        <v>2.2326951542299925E-2</v>
      </c>
      <c r="F89" s="15">
        <f t="shared" si="17"/>
        <v>120679</v>
      </c>
      <c r="G89" s="38">
        <f t="shared" si="14"/>
        <v>0.29331528251395739</v>
      </c>
      <c r="H89" s="58">
        <v>458</v>
      </c>
      <c r="I89" s="14">
        <f t="shared" si="20"/>
        <v>1.8079185252437534E-2</v>
      </c>
      <c r="J89" s="65">
        <f t="shared" si="22"/>
        <v>7833</v>
      </c>
      <c r="K89" s="16">
        <f t="shared" si="21"/>
        <v>0.30920143686101131</v>
      </c>
      <c r="L89" s="57">
        <v>123</v>
      </c>
      <c r="M89" s="8">
        <f t="shared" si="23"/>
        <v>1.4163979732842008E-2</v>
      </c>
      <c r="N89" s="65">
        <f t="shared" si="25"/>
        <v>1676</v>
      </c>
      <c r="O89" s="16">
        <f t="shared" si="24"/>
        <v>0.19299861814831876</v>
      </c>
      <c r="P89" s="60">
        <v>8605</v>
      </c>
      <c r="Q89" s="8">
        <f t="shared" si="16"/>
        <v>2.27998961352785E-2</v>
      </c>
      <c r="R89" s="65">
        <f t="shared" si="18"/>
        <v>111170</v>
      </c>
      <c r="S89" s="16">
        <f t="shared" si="19"/>
        <v>0.29455717064019882</v>
      </c>
    </row>
    <row r="90" spans="2:19">
      <c r="B90" s="131">
        <v>84</v>
      </c>
      <c r="C90" s="310" t="s">
        <v>41</v>
      </c>
      <c r="D90" s="311">
        <f t="shared" si="15"/>
        <v>8381</v>
      </c>
      <c r="E90" s="158">
        <f t="shared" si="13"/>
        <v>2.0370365869368131E-2</v>
      </c>
      <c r="F90" s="150">
        <f t="shared" si="17"/>
        <v>129060</v>
      </c>
      <c r="G90" s="159">
        <f t="shared" si="14"/>
        <v>0.31368564838332552</v>
      </c>
      <c r="H90" s="293">
        <v>561</v>
      </c>
      <c r="I90" s="158">
        <f t="shared" si="20"/>
        <v>2.214502822405558E-2</v>
      </c>
      <c r="J90" s="312">
        <f t="shared" si="22"/>
        <v>8394</v>
      </c>
      <c r="K90" s="156">
        <f t="shared" si="21"/>
        <v>0.33134646508506693</v>
      </c>
      <c r="L90" s="292">
        <v>216</v>
      </c>
      <c r="M90" s="145">
        <f t="shared" si="23"/>
        <v>2.487333026255182E-2</v>
      </c>
      <c r="N90" s="312">
        <f t="shared" si="25"/>
        <v>1892</v>
      </c>
      <c r="O90" s="156">
        <f t="shared" si="24"/>
        <v>0.21787194841087057</v>
      </c>
      <c r="P90" s="294">
        <v>7604</v>
      </c>
      <c r="Q90" s="145">
        <f t="shared" si="16"/>
        <v>2.0147636282702816E-2</v>
      </c>
      <c r="R90" s="312">
        <f t="shared" si="18"/>
        <v>118774</v>
      </c>
      <c r="S90" s="156">
        <f t="shared" si="19"/>
        <v>0.31470480692290165</v>
      </c>
    </row>
    <row r="91" spans="2:19">
      <c r="B91" s="131">
        <v>85</v>
      </c>
      <c r="C91" s="52" t="s">
        <v>42</v>
      </c>
      <c r="D91" s="7">
        <f t="shared" si="15"/>
        <v>10254</v>
      </c>
      <c r="E91" s="14">
        <f t="shared" si="13"/>
        <v>2.4922769553096389E-2</v>
      </c>
      <c r="F91" s="15">
        <f t="shared" si="17"/>
        <v>139314</v>
      </c>
      <c r="G91" s="38">
        <f t="shared" si="14"/>
        <v>0.33860841793642188</v>
      </c>
      <c r="H91" s="58">
        <v>554</v>
      </c>
      <c r="I91" s="14">
        <f t="shared" si="20"/>
        <v>2.1868708798799985E-2</v>
      </c>
      <c r="J91" s="65">
        <f t="shared" si="22"/>
        <v>8948</v>
      </c>
      <c r="K91" s="16">
        <f t="shared" si="21"/>
        <v>0.35321517388386692</v>
      </c>
      <c r="L91" s="58">
        <v>199</v>
      </c>
      <c r="M91" s="8">
        <f t="shared" si="23"/>
        <v>2.2915707047443574E-2</v>
      </c>
      <c r="N91" s="65">
        <f t="shared" si="25"/>
        <v>2091</v>
      </c>
      <c r="O91" s="16">
        <f t="shared" si="24"/>
        <v>0.24078765545831415</v>
      </c>
      <c r="P91" s="60">
        <v>9501</v>
      </c>
      <c r="Q91" s="8">
        <f t="shared" si="16"/>
        <v>2.5173946912409186E-2</v>
      </c>
      <c r="R91" s="65">
        <f t="shared" si="18"/>
        <v>128275</v>
      </c>
      <c r="S91" s="16">
        <f t="shared" si="19"/>
        <v>0.3398787538353108</v>
      </c>
    </row>
    <row r="92" spans="2:19">
      <c r="B92" s="131">
        <v>86</v>
      </c>
      <c r="C92" s="310" t="s">
        <v>43</v>
      </c>
      <c r="D92" s="311">
        <f t="shared" si="15"/>
        <v>9084</v>
      </c>
      <c r="E92" s="158">
        <f t="shared" si="13"/>
        <v>2.2079036339021609E-2</v>
      </c>
      <c r="F92" s="150">
        <f t="shared" si="17"/>
        <v>148398</v>
      </c>
      <c r="G92" s="159">
        <f t="shared" si="14"/>
        <v>0.36068745427544352</v>
      </c>
      <c r="H92" s="293">
        <v>467</v>
      </c>
      <c r="I92" s="158">
        <f t="shared" si="20"/>
        <v>1.843445308490901E-2</v>
      </c>
      <c r="J92" s="312">
        <f t="shared" si="22"/>
        <v>9415</v>
      </c>
      <c r="K92" s="156">
        <f t="shared" si="21"/>
        <v>0.3716496269687759</v>
      </c>
      <c r="L92" s="292">
        <v>194</v>
      </c>
      <c r="M92" s="145">
        <f t="shared" si="23"/>
        <v>2.2339935513588208E-2</v>
      </c>
      <c r="N92" s="312">
        <f t="shared" si="25"/>
        <v>2285</v>
      </c>
      <c r="O92" s="156">
        <f t="shared" si="24"/>
        <v>0.26312759097190236</v>
      </c>
      <c r="P92" s="294">
        <v>8423</v>
      </c>
      <c r="Q92" s="145">
        <f t="shared" si="16"/>
        <v>2.231766707117383E-2</v>
      </c>
      <c r="R92" s="312">
        <f t="shared" si="18"/>
        <v>136698</v>
      </c>
      <c r="S92" s="156">
        <f t="shared" si="19"/>
        <v>0.36219642090648463</v>
      </c>
    </row>
    <row r="93" spans="2:19">
      <c r="B93" s="131">
        <v>87</v>
      </c>
      <c r="C93" s="67" t="s">
        <v>44</v>
      </c>
      <c r="D93" s="7">
        <f t="shared" si="15"/>
        <v>8431</v>
      </c>
      <c r="E93" s="14">
        <f t="shared" si="13"/>
        <v>2.0491892929798677E-2</v>
      </c>
      <c r="F93" s="15">
        <f t="shared" si="17"/>
        <v>156829</v>
      </c>
      <c r="G93" s="38">
        <f t="shared" si="14"/>
        <v>0.38117934720524221</v>
      </c>
      <c r="H93" s="58">
        <v>546</v>
      </c>
      <c r="I93" s="14">
        <f t="shared" si="20"/>
        <v>2.1552915169936446E-2</v>
      </c>
      <c r="J93" s="65">
        <f t="shared" si="22"/>
        <v>9961</v>
      </c>
      <c r="K93" s="16">
        <f t="shared" si="21"/>
        <v>0.39320254213871236</v>
      </c>
      <c r="L93" s="57">
        <v>201</v>
      </c>
      <c r="M93" s="8">
        <f t="shared" si="23"/>
        <v>2.314601566098572E-2</v>
      </c>
      <c r="N93" s="65">
        <f t="shared" si="25"/>
        <v>2486</v>
      </c>
      <c r="O93" s="16">
        <f t="shared" si="24"/>
        <v>0.28627360663288809</v>
      </c>
      <c r="P93" s="60">
        <v>7684</v>
      </c>
      <c r="Q93" s="8">
        <f t="shared" si="16"/>
        <v>2.0359605102089482E-2</v>
      </c>
      <c r="R93" s="65">
        <f t="shared" si="18"/>
        <v>144382</v>
      </c>
      <c r="S93" s="16">
        <f t="shared" si="19"/>
        <v>0.38255602600857413</v>
      </c>
    </row>
    <row r="94" spans="2:19">
      <c r="B94" s="131">
        <v>88</v>
      </c>
      <c r="C94" s="310" t="s">
        <v>45</v>
      </c>
      <c r="D94" s="311">
        <f t="shared" si="15"/>
        <v>10043</v>
      </c>
      <c r="E94" s="158">
        <f t="shared" si="13"/>
        <v>2.4409925358079485E-2</v>
      </c>
      <c r="F94" s="150">
        <f t="shared" si="17"/>
        <v>166872</v>
      </c>
      <c r="G94" s="159">
        <f t="shared" si="14"/>
        <v>0.40558927256332167</v>
      </c>
      <c r="H94" s="293">
        <v>339</v>
      </c>
      <c r="I94" s="158">
        <f t="shared" si="20"/>
        <v>1.3381755023092409E-2</v>
      </c>
      <c r="J94" s="312">
        <f t="shared" si="22"/>
        <v>10300</v>
      </c>
      <c r="K94" s="156">
        <f t="shared" si="21"/>
        <v>0.40658429716180478</v>
      </c>
      <c r="L94" s="292">
        <v>188</v>
      </c>
      <c r="M94" s="145">
        <f t="shared" si="23"/>
        <v>2.164900967296177E-2</v>
      </c>
      <c r="N94" s="312">
        <f t="shared" si="25"/>
        <v>2674</v>
      </c>
      <c r="O94" s="156">
        <f t="shared" si="24"/>
        <v>0.30792261630584983</v>
      </c>
      <c r="P94" s="294">
        <v>9516</v>
      </c>
      <c r="Q94" s="145">
        <f t="shared" si="16"/>
        <v>2.5213691066044184E-2</v>
      </c>
      <c r="R94" s="312">
        <f t="shared" si="18"/>
        <v>153898</v>
      </c>
      <c r="S94" s="156">
        <f t="shared" si="19"/>
        <v>0.40776971707461834</v>
      </c>
    </row>
    <row r="95" spans="2:19">
      <c r="B95" s="131">
        <v>89</v>
      </c>
      <c r="C95" s="52" t="s">
        <v>46</v>
      </c>
      <c r="D95" s="7">
        <f t="shared" si="15"/>
        <v>13487</v>
      </c>
      <c r="E95" s="14">
        <f t="shared" si="13"/>
        <v>3.2780709280535496E-2</v>
      </c>
      <c r="F95" s="15">
        <f t="shared" si="17"/>
        <v>180359</v>
      </c>
      <c r="G95" s="38">
        <f t="shared" si="14"/>
        <v>0.43836998184385717</v>
      </c>
      <c r="H95" s="58">
        <v>683</v>
      </c>
      <c r="I95" s="14">
        <f t="shared" si="20"/>
        <v>2.6960881064224531E-2</v>
      </c>
      <c r="J95" s="65">
        <f t="shared" si="22"/>
        <v>10983</v>
      </c>
      <c r="K95" s="16">
        <f t="shared" si="21"/>
        <v>0.43354517822602928</v>
      </c>
      <c r="L95" s="58">
        <v>264</v>
      </c>
      <c r="M95" s="8">
        <f t="shared" si="23"/>
        <v>3.0400736987563334E-2</v>
      </c>
      <c r="N95" s="65">
        <f t="shared" si="25"/>
        <v>2938</v>
      </c>
      <c r="O95" s="16">
        <f t="shared" si="24"/>
        <v>0.33832335329341318</v>
      </c>
      <c r="P95" s="60">
        <v>12540</v>
      </c>
      <c r="Q95" s="8">
        <f t="shared" si="16"/>
        <v>3.3226112438860242E-2</v>
      </c>
      <c r="R95" s="65">
        <f t="shared" si="18"/>
        <v>166438</v>
      </c>
      <c r="S95" s="16">
        <f t="shared" si="19"/>
        <v>0.44099582951347854</v>
      </c>
    </row>
    <row r="96" spans="2:19">
      <c r="B96" s="131">
        <v>90</v>
      </c>
      <c r="C96" s="310" t="s">
        <v>47</v>
      </c>
      <c r="D96" s="311">
        <f t="shared" si="15"/>
        <v>11128</v>
      </c>
      <c r="E96" s="158">
        <f t="shared" si="13"/>
        <v>2.7047062569422332E-2</v>
      </c>
      <c r="F96" s="150">
        <f t="shared" si="17"/>
        <v>191487</v>
      </c>
      <c r="G96" s="159">
        <f t="shared" si="14"/>
        <v>0.46541704441327952</v>
      </c>
      <c r="H96" s="292">
        <v>425</v>
      </c>
      <c r="I96" s="158">
        <f t="shared" si="20"/>
        <v>1.6776536533375439E-2</v>
      </c>
      <c r="J96" s="312">
        <f t="shared" si="22"/>
        <v>11408</v>
      </c>
      <c r="K96" s="156">
        <f t="shared" si="21"/>
        <v>0.45032171475940475</v>
      </c>
      <c r="L96" s="292">
        <v>221</v>
      </c>
      <c r="M96" s="145">
        <f t="shared" si="23"/>
        <v>2.5449101796407185E-2</v>
      </c>
      <c r="N96" s="319">
        <f t="shared" si="25"/>
        <v>3159</v>
      </c>
      <c r="O96" s="144">
        <f t="shared" si="24"/>
        <v>0.36377245508982037</v>
      </c>
      <c r="P96" s="294">
        <v>10482</v>
      </c>
      <c r="Q96" s="145">
        <f t="shared" si="16"/>
        <v>2.7773214560138204E-2</v>
      </c>
      <c r="R96" s="312">
        <f t="shared" si="18"/>
        <v>176920</v>
      </c>
      <c r="S96" s="156">
        <f t="shared" si="19"/>
        <v>0.46876904407361675</v>
      </c>
    </row>
    <row r="97" spans="2:19">
      <c r="B97" s="131">
        <v>91</v>
      </c>
      <c r="C97" s="67" t="s">
        <v>48</v>
      </c>
      <c r="D97" s="7">
        <f t="shared" si="15"/>
        <v>12720</v>
      </c>
      <c r="E97" s="14">
        <f t="shared" si="13"/>
        <v>3.091648417353092E-2</v>
      </c>
      <c r="F97" s="15">
        <f t="shared" si="17"/>
        <v>204207</v>
      </c>
      <c r="G97" s="38">
        <f t="shared" si="14"/>
        <v>0.4963335285868104</v>
      </c>
      <c r="H97" s="57">
        <v>648</v>
      </c>
      <c r="I97" s="14">
        <f t="shared" si="20"/>
        <v>2.5579283937946552E-2</v>
      </c>
      <c r="J97" s="65">
        <f t="shared" si="22"/>
        <v>12056</v>
      </c>
      <c r="K97" s="16">
        <f t="shared" si="21"/>
        <v>0.47590099869735131</v>
      </c>
      <c r="L97" s="57">
        <v>272</v>
      </c>
      <c r="M97" s="8">
        <f t="shared" si="23"/>
        <v>3.1321971441731919E-2</v>
      </c>
      <c r="N97" s="65">
        <f t="shared" si="25"/>
        <v>3431</v>
      </c>
      <c r="O97" s="16">
        <f t="shared" si="24"/>
        <v>0.3950944265315523</v>
      </c>
      <c r="P97" s="60">
        <v>11800</v>
      </c>
      <c r="Q97" s="8">
        <f t="shared" si="16"/>
        <v>3.1265400859533561E-2</v>
      </c>
      <c r="R97" s="65">
        <f t="shared" si="18"/>
        <v>188720</v>
      </c>
      <c r="S97" s="16">
        <f t="shared" si="19"/>
        <v>0.5000344449331503</v>
      </c>
    </row>
    <row r="98" spans="2:19">
      <c r="B98" s="131">
        <v>92</v>
      </c>
      <c r="C98" s="310" t="s">
        <v>49</v>
      </c>
      <c r="D98" s="311">
        <f t="shared" si="15"/>
        <v>21046</v>
      </c>
      <c r="E98" s="158">
        <f t="shared" si="13"/>
        <v>5.115317027642545E-2</v>
      </c>
      <c r="F98" s="150">
        <f t="shared" si="17"/>
        <v>225253</v>
      </c>
      <c r="G98" s="159">
        <f t="shared" si="14"/>
        <v>0.54748669886323587</v>
      </c>
      <c r="H98" s="293">
        <v>762</v>
      </c>
      <c r="I98" s="158">
        <f t="shared" si="20"/>
        <v>3.0079343149251963E-2</v>
      </c>
      <c r="J98" s="312">
        <f t="shared" si="22"/>
        <v>12818</v>
      </c>
      <c r="K98" s="156">
        <f t="shared" si="21"/>
        <v>0.50598034184660323</v>
      </c>
      <c r="L98" s="292">
        <v>423</v>
      </c>
      <c r="M98" s="145">
        <f t="shared" si="23"/>
        <v>4.8710271764163982E-2</v>
      </c>
      <c r="N98" s="312">
        <f t="shared" si="25"/>
        <v>3854</v>
      </c>
      <c r="O98" s="156">
        <f t="shared" si="24"/>
        <v>0.44380469829571628</v>
      </c>
      <c r="P98" s="294">
        <v>19861</v>
      </c>
      <c r="Q98" s="145">
        <f t="shared" si="16"/>
        <v>5.2623909022982716E-2</v>
      </c>
      <c r="R98" s="312">
        <f t="shared" si="18"/>
        <v>208581</v>
      </c>
      <c r="S98" s="156">
        <f t="shared" si="19"/>
        <v>0.55265835395613305</v>
      </c>
    </row>
    <row r="99" spans="2:19">
      <c r="B99" s="131">
        <v>93</v>
      </c>
      <c r="C99" s="67" t="s">
        <v>50</v>
      </c>
      <c r="D99" s="7">
        <f t="shared" si="15"/>
        <v>15594</v>
      </c>
      <c r="E99" s="14">
        <f t="shared" si="13"/>
        <v>3.790185960707871E-2</v>
      </c>
      <c r="F99" s="15">
        <f t="shared" si="17"/>
        <v>240847</v>
      </c>
      <c r="G99" s="38">
        <f t="shared" si="14"/>
        <v>0.58538855847031457</v>
      </c>
      <c r="H99" s="58">
        <v>824</v>
      </c>
      <c r="I99" s="14">
        <f t="shared" si="20"/>
        <v>3.2526743772944379E-2</v>
      </c>
      <c r="J99" s="65">
        <f t="shared" si="22"/>
        <v>13642</v>
      </c>
      <c r="K99" s="16">
        <f t="shared" si="21"/>
        <v>0.53850708561954763</v>
      </c>
      <c r="L99" s="57">
        <v>483</v>
      </c>
      <c r="M99" s="8">
        <f t="shared" si="23"/>
        <v>5.5619530170428373E-2</v>
      </c>
      <c r="N99" s="65">
        <f t="shared" si="25"/>
        <v>4337</v>
      </c>
      <c r="O99" s="16">
        <f t="shared" si="24"/>
        <v>0.49942422846614465</v>
      </c>
      <c r="P99" s="60">
        <v>14287</v>
      </c>
      <c r="Q99" s="8">
        <f t="shared" si="16"/>
        <v>3.7854981532216614E-2</v>
      </c>
      <c r="R99" s="65">
        <f t="shared" si="18"/>
        <v>222868</v>
      </c>
      <c r="S99" s="16">
        <f t="shared" si="19"/>
        <v>0.59051333548834961</v>
      </c>
    </row>
    <row r="100" spans="2:19">
      <c r="B100" s="131">
        <v>94</v>
      </c>
      <c r="C100" s="310" t="s">
        <v>51</v>
      </c>
      <c r="D100" s="311">
        <f t="shared" si="15"/>
        <v>12489</v>
      </c>
      <c r="E100" s="158">
        <f t="shared" si="13"/>
        <v>3.0355029154341798E-2</v>
      </c>
      <c r="F100" s="150">
        <f t="shared" si="17"/>
        <v>253336</v>
      </c>
      <c r="G100" s="159">
        <f t="shared" si="14"/>
        <v>0.61574358762465642</v>
      </c>
      <c r="H100" s="292">
        <v>643</v>
      </c>
      <c r="I100" s="158">
        <f t="shared" si="20"/>
        <v>2.5381912919906841E-2</v>
      </c>
      <c r="J100" s="312">
        <f t="shared" si="22"/>
        <v>14285</v>
      </c>
      <c r="K100" s="156">
        <f t="shared" si="21"/>
        <v>0.56388899853945451</v>
      </c>
      <c r="L100" s="292">
        <v>287</v>
      </c>
      <c r="M100" s="145">
        <f t="shared" si="23"/>
        <v>3.3049286043298022E-2</v>
      </c>
      <c r="N100" s="312">
        <f t="shared" si="25"/>
        <v>4624</v>
      </c>
      <c r="O100" s="156">
        <f t="shared" si="24"/>
        <v>0.53247351450944269</v>
      </c>
      <c r="P100" s="294">
        <v>11559</v>
      </c>
      <c r="Q100" s="145">
        <f t="shared" si="16"/>
        <v>3.0626844791131223E-2</v>
      </c>
      <c r="R100" s="312">
        <f t="shared" si="18"/>
        <v>234427</v>
      </c>
      <c r="S100" s="156">
        <f t="shared" si="19"/>
        <v>0.62114018027948092</v>
      </c>
    </row>
    <row r="101" spans="2:19">
      <c r="B101" s="131">
        <v>95</v>
      </c>
      <c r="C101" s="67" t="s">
        <v>52</v>
      </c>
      <c r="D101" s="7">
        <f t="shared" si="15"/>
        <v>17135</v>
      </c>
      <c r="E101" s="14">
        <f t="shared" si="13"/>
        <v>4.1647323609548141E-2</v>
      </c>
      <c r="F101" s="15">
        <f t="shared" si="17"/>
        <v>270471</v>
      </c>
      <c r="G101" s="38">
        <f t="shared" si="14"/>
        <v>0.65739091123420457</v>
      </c>
      <c r="H101" s="58">
        <v>858</v>
      </c>
      <c r="I101" s="14">
        <f t="shared" si="20"/>
        <v>3.3868866695614418E-2</v>
      </c>
      <c r="J101" s="65">
        <f t="shared" si="22"/>
        <v>15143</v>
      </c>
      <c r="K101" s="16">
        <f t="shared" si="21"/>
        <v>0.59775786523506891</v>
      </c>
      <c r="L101" s="57">
        <v>437</v>
      </c>
      <c r="M101" s="8">
        <f t="shared" si="23"/>
        <v>5.0322432058959005E-2</v>
      </c>
      <c r="N101" s="65">
        <f t="shared" si="25"/>
        <v>5061</v>
      </c>
      <c r="O101" s="16">
        <f t="shared" si="24"/>
        <v>0.58279594656840161</v>
      </c>
      <c r="P101" s="60">
        <v>15840</v>
      </c>
      <c r="Q101" s="8">
        <f t="shared" si="16"/>
        <v>4.1969826238560305E-2</v>
      </c>
      <c r="R101" s="65">
        <f t="shared" si="18"/>
        <v>250267</v>
      </c>
      <c r="S101" s="16">
        <f t="shared" si="19"/>
        <v>0.6631100065180412</v>
      </c>
    </row>
    <row r="102" spans="2:19">
      <c r="B102" s="131">
        <v>96</v>
      </c>
      <c r="C102" s="310" t="s">
        <v>53</v>
      </c>
      <c r="D102" s="311">
        <f t="shared" si="15"/>
        <v>14162</v>
      </c>
      <c r="E102" s="158">
        <f t="shared" si="13"/>
        <v>3.442132459634787E-2</v>
      </c>
      <c r="F102" s="150">
        <f t="shared" si="17"/>
        <v>284633</v>
      </c>
      <c r="G102" s="159">
        <f t="shared" si="14"/>
        <v>0.6918122358305524</v>
      </c>
      <c r="H102" s="293">
        <v>823</v>
      </c>
      <c r="I102" s="158">
        <f t="shared" si="20"/>
        <v>3.2487269569336438E-2</v>
      </c>
      <c r="J102" s="312">
        <f t="shared" si="22"/>
        <v>15966</v>
      </c>
      <c r="K102" s="156">
        <f t="shared" si="21"/>
        <v>0.63024513480440536</v>
      </c>
      <c r="L102" s="292">
        <v>325</v>
      </c>
      <c r="M102" s="145">
        <f t="shared" si="23"/>
        <v>3.7425149700598799E-2</v>
      </c>
      <c r="N102" s="312">
        <f t="shared" si="25"/>
        <v>5386</v>
      </c>
      <c r="O102" s="156">
        <f t="shared" si="24"/>
        <v>0.62022109626900046</v>
      </c>
      <c r="P102" s="294">
        <v>13014</v>
      </c>
      <c r="Q102" s="145">
        <f t="shared" si="16"/>
        <v>3.4482027693726255E-2</v>
      </c>
      <c r="R102" s="312">
        <f t="shared" si="18"/>
        <v>263281</v>
      </c>
      <c r="S102" s="156">
        <f t="shared" si="19"/>
        <v>0.69759203421176741</v>
      </c>
    </row>
    <row r="103" spans="2:19">
      <c r="B103" s="131">
        <v>97</v>
      </c>
      <c r="C103" s="67" t="s">
        <v>54</v>
      </c>
      <c r="D103" s="7">
        <f t="shared" si="15"/>
        <v>17674</v>
      </c>
      <c r="E103" s="14">
        <f t="shared" si="13"/>
        <v>4.2957385320989423E-2</v>
      </c>
      <c r="F103" s="15">
        <f t="shared" si="17"/>
        <v>302307</v>
      </c>
      <c r="G103" s="38">
        <f t="shared" si="14"/>
        <v>0.73476962115154176</v>
      </c>
      <c r="H103" s="58">
        <v>1004</v>
      </c>
      <c r="I103" s="14">
        <f t="shared" si="20"/>
        <v>3.963210042237398E-2</v>
      </c>
      <c r="J103" s="65">
        <f t="shared" si="22"/>
        <v>16970</v>
      </c>
      <c r="K103" s="16">
        <f t="shared" si="21"/>
        <v>0.66987723522677933</v>
      </c>
      <c r="L103" s="57">
        <v>391</v>
      </c>
      <c r="M103" s="8">
        <f t="shared" si="23"/>
        <v>4.5025333947489636E-2</v>
      </c>
      <c r="N103" s="65">
        <f t="shared" si="25"/>
        <v>5777</v>
      </c>
      <c r="O103" s="16">
        <f t="shared" si="24"/>
        <v>0.6652464302164901</v>
      </c>
      <c r="P103" s="60">
        <v>16279</v>
      </c>
      <c r="Q103" s="8">
        <f t="shared" si="16"/>
        <v>4.3133005134944648E-2</v>
      </c>
      <c r="R103" s="65">
        <f t="shared" si="18"/>
        <v>279560</v>
      </c>
      <c r="S103" s="16">
        <f t="shared" si="19"/>
        <v>0.74072503934671208</v>
      </c>
    </row>
    <row r="104" spans="2:19">
      <c r="B104" s="131">
        <v>98</v>
      </c>
      <c r="C104" s="310" t="s">
        <v>55</v>
      </c>
      <c r="D104" s="311">
        <f t="shared" si="15"/>
        <v>15401</v>
      </c>
      <c r="E104" s="158">
        <f t="shared" si="13"/>
        <v>3.7432765153816799E-2</v>
      </c>
      <c r="F104" s="150">
        <f t="shared" si="17"/>
        <v>317708</v>
      </c>
      <c r="G104" s="159">
        <f t="shared" si="14"/>
        <v>0.77220238630535865</v>
      </c>
      <c r="H104" s="293">
        <v>912</v>
      </c>
      <c r="I104" s="158">
        <f t="shared" si="20"/>
        <v>3.6000473690443298E-2</v>
      </c>
      <c r="J104" s="312">
        <f t="shared" si="22"/>
        <v>17882</v>
      </c>
      <c r="K104" s="156">
        <f t="shared" si="21"/>
        <v>0.70587770891722257</v>
      </c>
      <c r="L104" s="292">
        <v>333</v>
      </c>
      <c r="M104" s="145">
        <f t="shared" si="23"/>
        <v>3.8346384154767391E-2</v>
      </c>
      <c r="N104" s="312">
        <f t="shared" si="25"/>
        <v>6110</v>
      </c>
      <c r="O104" s="156">
        <f t="shared" si="24"/>
        <v>0.70359281437125754</v>
      </c>
      <c r="P104" s="294">
        <v>14156</v>
      </c>
      <c r="Q104" s="145">
        <f t="shared" si="16"/>
        <v>3.7507882590470942E-2</v>
      </c>
      <c r="R104" s="312">
        <f t="shared" si="18"/>
        <v>293716</v>
      </c>
      <c r="S104" s="156">
        <f t="shared" si="19"/>
        <v>0.77823292193718308</v>
      </c>
    </row>
    <row r="105" spans="2:19">
      <c r="B105" s="131">
        <v>99</v>
      </c>
      <c r="C105" s="52" t="s">
        <v>56</v>
      </c>
      <c r="D105" s="7">
        <f t="shared" si="15"/>
        <v>15822</v>
      </c>
      <c r="E105" s="14">
        <f t="shared" si="13"/>
        <v>3.8456023002641997E-2</v>
      </c>
      <c r="F105" s="15">
        <f t="shared" si="17"/>
        <v>333530</v>
      </c>
      <c r="G105" s="38">
        <f t="shared" si="14"/>
        <v>0.81065840930800059</v>
      </c>
      <c r="H105" s="58">
        <v>1169</v>
      </c>
      <c r="I105" s="14">
        <f t="shared" si="20"/>
        <v>4.6145344017684442E-2</v>
      </c>
      <c r="J105" s="65">
        <f t="shared" si="22"/>
        <v>19051</v>
      </c>
      <c r="K105" s="16">
        <f t="shared" si="21"/>
        <v>0.75202305293490701</v>
      </c>
      <c r="L105" s="58">
        <v>415</v>
      </c>
      <c r="M105" s="8">
        <f t="shared" si="23"/>
        <v>4.7789037309995397E-2</v>
      </c>
      <c r="N105" s="65">
        <f t="shared" si="25"/>
        <v>6525</v>
      </c>
      <c r="O105" s="16">
        <f t="shared" si="24"/>
        <v>0.75138185168125293</v>
      </c>
      <c r="P105" s="60">
        <v>14238</v>
      </c>
      <c r="Q105" s="8">
        <f t="shared" si="16"/>
        <v>3.7725150630342277E-2</v>
      </c>
      <c r="R105" s="65">
        <f t="shared" si="18"/>
        <v>307954</v>
      </c>
      <c r="S105" s="16">
        <f t="shared" si="19"/>
        <v>0.81595807256752528</v>
      </c>
    </row>
    <row r="106" spans="2:19">
      <c r="B106" s="131">
        <v>100</v>
      </c>
      <c r="C106" s="310" t="s">
        <v>57</v>
      </c>
      <c r="D106" s="311">
        <f t="shared" si="15"/>
        <v>13562</v>
      </c>
      <c r="E106" s="158">
        <f t="shared" si="13"/>
        <v>3.2962999871181314E-2</v>
      </c>
      <c r="F106" s="150">
        <f t="shared" si="17"/>
        <v>347092</v>
      </c>
      <c r="G106" s="159">
        <f t="shared" si="14"/>
        <v>0.84362140917918194</v>
      </c>
      <c r="H106" s="293">
        <v>656</v>
      </c>
      <c r="I106" s="158">
        <f t="shared" si="20"/>
        <v>2.5895077566810091E-2</v>
      </c>
      <c r="J106" s="312">
        <f t="shared" si="22"/>
        <v>19707</v>
      </c>
      <c r="K106" s="156">
        <f t="shared" si="21"/>
        <v>0.7779181305017171</v>
      </c>
      <c r="L106" s="292">
        <v>237</v>
      </c>
      <c r="M106" s="145">
        <f t="shared" si="23"/>
        <v>2.7291570704744358E-2</v>
      </c>
      <c r="N106" s="312">
        <f t="shared" si="25"/>
        <v>6762</v>
      </c>
      <c r="O106" s="156">
        <f t="shared" si="24"/>
        <v>0.77867342238599724</v>
      </c>
      <c r="P106" s="294">
        <v>12669</v>
      </c>
      <c r="Q106" s="145">
        <f t="shared" si="16"/>
        <v>3.3567912160121248E-2</v>
      </c>
      <c r="R106" s="312">
        <f t="shared" si="18"/>
        <v>320623</v>
      </c>
      <c r="S106" s="156">
        <f t="shared" si="19"/>
        <v>0.84952598472764651</v>
      </c>
    </row>
    <row r="107" spans="2:19">
      <c r="B107" s="131">
        <v>101</v>
      </c>
      <c r="C107" s="67" t="s">
        <v>58</v>
      </c>
      <c r="D107" s="7">
        <f t="shared" si="15"/>
        <v>9426</v>
      </c>
      <c r="E107" s="14">
        <f t="shared" si="13"/>
        <v>2.2910281432366546E-2</v>
      </c>
      <c r="F107" s="15">
        <f t="shared" si="17"/>
        <v>356518</v>
      </c>
      <c r="G107" s="38">
        <f t="shared" si="14"/>
        <v>0.86653169061154844</v>
      </c>
      <c r="H107" s="58">
        <v>773</v>
      </c>
      <c r="I107" s="14">
        <f t="shared" si="20"/>
        <v>3.0513559388939328E-2</v>
      </c>
      <c r="J107" s="65">
        <f t="shared" si="22"/>
        <v>20480</v>
      </c>
      <c r="K107" s="16">
        <f t="shared" si="21"/>
        <v>0.8084316898906565</v>
      </c>
      <c r="L107" s="57">
        <v>174</v>
      </c>
      <c r="M107" s="8">
        <f t="shared" si="23"/>
        <v>2.0036849378166743E-2</v>
      </c>
      <c r="N107" s="65">
        <f t="shared" si="25"/>
        <v>6936</v>
      </c>
      <c r="O107" s="16">
        <f t="shared" si="24"/>
        <v>0.79871027176416398</v>
      </c>
      <c r="P107" s="60">
        <v>8479</v>
      </c>
      <c r="Q107" s="8">
        <f t="shared" si="16"/>
        <v>2.2466045244744499E-2</v>
      </c>
      <c r="R107" s="65">
        <f t="shared" si="18"/>
        <v>329102</v>
      </c>
      <c r="S107" s="16">
        <f t="shared" si="19"/>
        <v>0.87199202997239111</v>
      </c>
    </row>
    <row r="108" spans="2:19">
      <c r="B108" s="131">
        <v>102</v>
      </c>
      <c r="C108" s="310" t="s">
        <v>59</v>
      </c>
      <c r="D108" s="311">
        <f t="shared" si="15"/>
        <v>10512</v>
      </c>
      <c r="E108" s="158">
        <f t="shared" si="13"/>
        <v>2.5549849184918004E-2</v>
      </c>
      <c r="F108" s="150">
        <f t="shared" si="17"/>
        <v>367030</v>
      </c>
      <c r="G108" s="159">
        <f t="shared" si="14"/>
        <v>0.89208153979646643</v>
      </c>
      <c r="H108" s="293">
        <v>922</v>
      </c>
      <c r="I108" s="158">
        <f t="shared" si="20"/>
        <v>3.6395215726522719E-2</v>
      </c>
      <c r="J108" s="312">
        <f t="shared" si="22"/>
        <v>21402</v>
      </c>
      <c r="K108" s="156">
        <f t="shared" si="21"/>
        <v>0.84482690561717921</v>
      </c>
      <c r="L108" s="292">
        <v>275</v>
      </c>
      <c r="M108" s="145">
        <f t="shared" si="23"/>
        <v>3.1667434362045138E-2</v>
      </c>
      <c r="N108" s="312">
        <f t="shared" si="25"/>
        <v>7211</v>
      </c>
      <c r="O108" s="156">
        <f t="shared" si="24"/>
        <v>0.83037770612620909</v>
      </c>
      <c r="P108" s="294">
        <v>9315</v>
      </c>
      <c r="Q108" s="145">
        <f t="shared" si="16"/>
        <v>2.4681119407335181E-2</v>
      </c>
      <c r="R108" s="312">
        <f t="shared" si="18"/>
        <v>338417</v>
      </c>
      <c r="S108" s="156">
        <f t="shared" si="19"/>
        <v>0.8966731493797262</v>
      </c>
    </row>
    <row r="109" spans="2:19">
      <c r="B109" s="131">
        <v>103</v>
      </c>
      <c r="C109" s="52" t="s">
        <v>60</v>
      </c>
      <c r="D109" s="7">
        <f t="shared" si="15"/>
        <v>9120</v>
      </c>
      <c r="E109" s="14">
        <f t="shared" si="13"/>
        <v>2.2166535822531603E-2</v>
      </c>
      <c r="F109" s="15">
        <f t="shared" si="17"/>
        <v>376150</v>
      </c>
      <c r="G109" s="38">
        <f t="shared" si="14"/>
        <v>0.91424807561899812</v>
      </c>
      <c r="H109" s="58">
        <v>803</v>
      </c>
      <c r="I109" s="14">
        <f t="shared" si="20"/>
        <v>3.1697785497177597E-2</v>
      </c>
      <c r="J109" s="65">
        <f t="shared" si="22"/>
        <v>22205</v>
      </c>
      <c r="K109" s="16">
        <f t="shared" si="21"/>
        <v>0.87652469111435671</v>
      </c>
      <c r="L109" s="58">
        <v>339</v>
      </c>
      <c r="M109" s="8">
        <f t="shared" si="23"/>
        <v>3.9037309995393829E-2</v>
      </c>
      <c r="N109" s="65">
        <f t="shared" si="25"/>
        <v>7550</v>
      </c>
      <c r="O109" s="16">
        <f t="shared" si="24"/>
        <v>0.86941501612160299</v>
      </c>
      <c r="P109" s="60">
        <v>7978</v>
      </c>
      <c r="Q109" s="8">
        <f t="shared" si="16"/>
        <v>2.1138590513335487E-2</v>
      </c>
      <c r="R109" s="65">
        <f t="shared" si="18"/>
        <v>346395</v>
      </c>
      <c r="S109" s="16">
        <f t="shared" si="19"/>
        <v>0.91781173989306175</v>
      </c>
    </row>
    <row r="110" spans="2:19">
      <c r="B110" s="131">
        <v>104</v>
      </c>
      <c r="C110" s="310" t="s">
        <v>61</v>
      </c>
      <c r="D110" s="311">
        <f t="shared" si="15"/>
        <v>9304</v>
      </c>
      <c r="E110" s="158">
        <f t="shared" si="13"/>
        <v>2.2613755404916013E-2</v>
      </c>
      <c r="F110" s="150">
        <f t="shared" si="17"/>
        <v>385454</v>
      </c>
      <c r="G110" s="159">
        <f t="shared" si="14"/>
        <v>0.93686183102391407</v>
      </c>
      <c r="H110" s="292">
        <v>841</v>
      </c>
      <c r="I110" s="158">
        <f t="shared" si="20"/>
        <v>3.3197805234279398E-2</v>
      </c>
      <c r="J110" s="312">
        <f t="shared" si="22"/>
        <v>23046</v>
      </c>
      <c r="K110" s="156">
        <f t="shared" si="21"/>
        <v>0.90972249634863611</v>
      </c>
      <c r="L110" s="292">
        <v>286</v>
      </c>
      <c r="M110" s="145">
        <f t="shared" si="23"/>
        <v>3.2934131736526949E-2</v>
      </c>
      <c r="N110" s="319">
        <f t="shared" si="25"/>
        <v>7836</v>
      </c>
      <c r="O110" s="144">
        <f t="shared" si="24"/>
        <v>0.90234914785812992</v>
      </c>
      <c r="P110" s="294">
        <v>8177</v>
      </c>
      <c r="Q110" s="145">
        <f t="shared" si="16"/>
        <v>2.1665862951559825E-2</v>
      </c>
      <c r="R110" s="312">
        <f t="shared" si="18"/>
        <v>354572</v>
      </c>
      <c r="S110" s="156">
        <f t="shared" si="19"/>
        <v>0.93947760284462156</v>
      </c>
    </row>
    <row r="111" spans="2:19">
      <c r="B111" s="131">
        <v>105</v>
      </c>
      <c r="C111" s="67" t="s">
        <v>62</v>
      </c>
      <c r="D111" s="7">
        <f t="shared" si="15"/>
        <v>6976</v>
      </c>
      <c r="E111" s="14">
        <f t="shared" si="13"/>
        <v>1.6955455471269788E-2</v>
      </c>
      <c r="F111" s="15">
        <f t="shared" si="17"/>
        <v>392430</v>
      </c>
      <c r="G111" s="38">
        <f t="shared" si="14"/>
        <v>0.95381728649518394</v>
      </c>
      <c r="H111" s="57">
        <v>738</v>
      </c>
      <c r="I111" s="14">
        <f t="shared" si="20"/>
        <v>2.9131962262661352E-2</v>
      </c>
      <c r="J111" s="65">
        <f t="shared" si="22"/>
        <v>23784</v>
      </c>
      <c r="K111" s="16">
        <f t="shared" si="21"/>
        <v>0.93885445861129757</v>
      </c>
      <c r="L111" s="57">
        <v>218</v>
      </c>
      <c r="M111" s="8">
        <f t="shared" si="23"/>
        <v>2.5103638876093966E-2</v>
      </c>
      <c r="N111" s="65">
        <f t="shared" si="25"/>
        <v>8054</v>
      </c>
      <c r="O111" s="16">
        <f t="shared" si="24"/>
        <v>0.92745278673422382</v>
      </c>
      <c r="P111" s="60">
        <v>6020</v>
      </c>
      <c r="Q111" s="8">
        <f t="shared" si="16"/>
        <v>1.5950653658846785E-2</v>
      </c>
      <c r="R111" s="65">
        <f t="shared" si="18"/>
        <v>360592</v>
      </c>
      <c r="S111" s="16">
        <f t="shared" si="19"/>
        <v>0.9554282565034683</v>
      </c>
    </row>
    <row r="112" spans="2:19">
      <c r="B112" s="131">
        <v>106</v>
      </c>
      <c r="C112" s="310" t="s">
        <v>63</v>
      </c>
      <c r="D112" s="311">
        <f t="shared" si="15"/>
        <v>6914</v>
      </c>
      <c r="E112" s="158">
        <f t="shared" si="13"/>
        <v>1.6804761916335911E-2</v>
      </c>
      <c r="F112" s="150">
        <f t="shared" si="17"/>
        <v>399344</v>
      </c>
      <c r="G112" s="159">
        <f t="shared" si="14"/>
        <v>0.97062204841151978</v>
      </c>
      <c r="H112" s="293">
        <v>684</v>
      </c>
      <c r="I112" s="158">
        <f t="shared" si="20"/>
        <v>2.7000355267832472E-2</v>
      </c>
      <c r="J112" s="312">
        <f t="shared" si="22"/>
        <v>24468</v>
      </c>
      <c r="K112" s="156">
        <f t="shared" si="21"/>
        <v>0.96585481387912997</v>
      </c>
      <c r="L112" s="292">
        <v>208</v>
      </c>
      <c r="M112" s="145">
        <f t="shared" si="23"/>
        <v>2.3952095808383235E-2</v>
      </c>
      <c r="N112" s="312">
        <f t="shared" si="25"/>
        <v>8262</v>
      </c>
      <c r="O112" s="156">
        <f t="shared" si="24"/>
        <v>0.95140488254260713</v>
      </c>
      <c r="P112" s="294">
        <v>6022</v>
      </c>
      <c r="Q112" s="145">
        <f t="shared" si="16"/>
        <v>1.595595287933145E-2</v>
      </c>
      <c r="R112" s="312">
        <f t="shared" si="18"/>
        <v>366614</v>
      </c>
      <c r="S112" s="156">
        <f t="shared" si="19"/>
        <v>0.97138420938279979</v>
      </c>
    </row>
    <row r="113" spans="2:19">
      <c r="B113" s="131">
        <v>107</v>
      </c>
      <c r="C113" s="67" t="s">
        <v>64</v>
      </c>
      <c r="D113" s="7">
        <f t="shared" si="15"/>
        <v>4117</v>
      </c>
      <c r="E113" s="14">
        <f t="shared" si="13"/>
        <v>1.0006538155851164E-2</v>
      </c>
      <c r="F113" s="15">
        <f t="shared" si="17"/>
        <v>403461</v>
      </c>
      <c r="G113" s="38">
        <f t="shared" si="14"/>
        <v>0.98062858656737095</v>
      </c>
      <c r="H113" s="58">
        <v>399</v>
      </c>
      <c r="I113" s="14">
        <f t="shared" si="20"/>
        <v>1.5750207239568943E-2</v>
      </c>
      <c r="J113" s="65">
        <f t="shared" si="22"/>
        <v>24867</v>
      </c>
      <c r="K113" s="16">
        <f t="shared" si="21"/>
        <v>0.98160502111869896</v>
      </c>
      <c r="L113" s="57">
        <v>179</v>
      </c>
      <c r="M113" s="8">
        <f t="shared" si="23"/>
        <v>2.0612620912022109E-2</v>
      </c>
      <c r="N113" s="65">
        <f t="shared" si="25"/>
        <v>8441</v>
      </c>
      <c r="O113" s="16">
        <f t="shared" si="24"/>
        <v>0.97201750345462923</v>
      </c>
      <c r="P113" s="60">
        <v>3539</v>
      </c>
      <c r="Q113" s="8">
        <f t="shared" si="16"/>
        <v>9.3769706476177356E-3</v>
      </c>
      <c r="R113" s="65">
        <f t="shared" si="18"/>
        <v>370153</v>
      </c>
      <c r="S113" s="16">
        <f t="shared" si="19"/>
        <v>0.98076118003041757</v>
      </c>
    </row>
    <row r="114" spans="2:19">
      <c r="B114" s="131">
        <v>108</v>
      </c>
      <c r="C114" s="310" t="s">
        <v>65</v>
      </c>
      <c r="D114" s="311">
        <f t="shared" si="15"/>
        <v>2410</v>
      </c>
      <c r="E114" s="158">
        <f t="shared" si="13"/>
        <v>5.8576043127523203E-3</v>
      </c>
      <c r="F114" s="150">
        <f t="shared" si="17"/>
        <v>405871</v>
      </c>
      <c r="G114" s="159">
        <f t="shared" si="14"/>
        <v>0.98648619088012324</v>
      </c>
      <c r="H114" s="292">
        <v>156</v>
      </c>
      <c r="I114" s="158">
        <f t="shared" si="20"/>
        <v>6.1579757628389851E-3</v>
      </c>
      <c r="J114" s="312">
        <f t="shared" si="22"/>
        <v>25023</v>
      </c>
      <c r="K114" s="156">
        <f t="shared" si="21"/>
        <v>0.9877629968815379</v>
      </c>
      <c r="L114" s="292">
        <v>45</v>
      </c>
      <c r="M114" s="145">
        <f t="shared" si="23"/>
        <v>5.1819438046982955E-3</v>
      </c>
      <c r="N114" s="312">
        <f t="shared" si="25"/>
        <v>8486</v>
      </c>
      <c r="O114" s="156">
        <f t="shared" si="24"/>
        <v>0.9771994472593275</v>
      </c>
      <c r="P114" s="294">
        <v>2209</v>
      </c>
      <c r="Q114" s="145">
        <f t="shared" si="16"/>
        <v>5.8529890253143759E-3</v>
      </c>
      <c r="R114" s="312">
        <f t="shared" si="18"/>
        <v>372362</v>
      </c>
      <c r="S114" s="156">
        <f t="shared" si="19"/>
        <v>0.98661416905573185</v>
      </c>
    </row>
    <row r="115" spans="2:19">
      <c r="B115" s="131">
        <v>109</v>
      </c>
      <c r="C115" s="67" t="s">
        <v>66</v>
      </c>
      <c r="D115" s="7">
        <f t="shared" si="15"/>
        <v>1681</v>
      </c>
      <c r="E115" s="14">
        <f t="shared" si="13"/>
        <v>4.0857397716749589E-3</v>
      </c>
      <c r="F115" s="15">
        <f t="shared" si="17"/>
        <v>407552</v>
      </c>
      <c r="G115" s="38">
        <f t="shared" si="14"/>
        <v>0.99057193065179827</v>
      </c>
      <c r="H115" s="58">
        <v>125</v>
      </c>
      <c r="I115" s="14">
        <f t="shared" si="20"/>
        <v>4.9342754509927762E-3</v>
      </c>
      <c r="J115" s="65">
        <f t="shared" si="22"/>
        <v>25148</v>
      </c>
      <c r="K115" s="16">
        <f t="shared" si="21"/>
        <v>0.99269727233253069</v>
      </c>
      <c r="L115" s="57">
        <v>86</v>
      </c>
      <c r="M115" s="8">
        <f t="shared" si="23"/>
        <v>9.9032703823122986E-3</v>
      </c>
      <c r="N115" s="65">
        <f t="shared" si="25"/>
        <v>8572</v>
      </c>
      <c r="O115" s="16">
        <f t="shared" si="24"/>
        <v>0.98710271764163982</v>
      </c>
      <c r="P115" s="60">
        <v>1470</v>
      </c>
      <c r="Q115" s="8">
        <f t="shared" si="16"/>
        <v>3.8949270562300287E-3</v>
      </c>
      <c r="R115" s="65">
        <f t="shared" si="18"/>
        <v>373832</v>
      </c>
      <c r="S115" s="16">
        <f t="shared" si="19"/>
        <v>0.99050909611196192</v>
      </c>
    </row>
    <row r="116" spans="2:19">
      <c r="B116" s="131">
        <v>110</v>
      </c>
      <c r="C116" s="310" t="s">
        <v>67</v>
      </c>
      <c r="D116" s="311">
        <f t="shared" si="15"/>
        <v>2036</v>
      </c>
      <c r="E116" s="158">
        <f t="shared" si="13"/>
        <v>4.948581900731836E-3</v>
      </c>
      <c r="F116" s="150">
        <f t="shared" si="17"/>
        <v>409588</v>
      </c>
      <c r="G116" s="159">
        <f t="shared" si="14"/>
        <v>0.99552051255253005</v>
      </c>
      <c r="H116" s="293">
        <v>83</v>
      </c>
      <c r="I116" s="158">
        <f t="shared" si="20"/>
        <v>3.2763588994592033E-3</v>
      </c>
      <c r="J116" s="312">
        <f t="shared" si="22"/>
        <v>25231</v>
      </c>
      <c r="K116" s="156">
        <f t="shared" si="21"/>
        <v>0.9959736312319899</v>
      </c>
      <c r="L116" s="292">
        <v>67</v>
      </c>
      <c r="M116" s="145">
        <f t="shared" si="23"/>
        <v>7.7153385536619067E-3</v>
      </c>
      <c r="N116" s="312">
        <f t="shared" si="25"/>
        <v>8639</v>
      </c>
      <c r="O116" s="156">
        <f t="shared" si="24"/>
        <v>0.99481805619530173</v>
      </c>
      <c r="P116" s="294">
        <v>1886</v>
      </c>
      <c r="Q116" s="145">
        <f t="shared" si="16"/>
        <v>4.997164917040703E-3</v>
      </c>
      <c r="R116" s="312">
        <f t="shared" si="18"/>
        <v>375718</v>
      </c>
      <c r="S116" s="156">
        <f t="shared" si="19"/>
        <v>0.99550626102900264</v>
      </c>
    </row>
    <row r="117" spans="2:19">
      <c r="B117" s="131">
        <v>111</v>
      </c>
      <c r="C117" s="67" t="s">
        <v>68</v>
      </c>
      <c r="D117" s="7">
        <f t="shared" si="15"/>
        <v>710</v>
      </c>
      <c r="E117" s="14">
        <f t="shared" si="13"/>
        <v>1.7256842581137542E-3</v>
      </c>
      <c r="F117" s="15">
        <f t="shared" si="17"/>
        <v>410298</v>
      </c>
      <c r="G117" s="38">
        <f t="shared" si="14"/>
        <v>0.99724619681064386</v>
      </c>
      <c r="H117" s="58">
        <v>43</v>
      </c>
      <c r="I117" s="14">
        <f t="shared" si="20"/>
        <v>1.6973907551415151E-3</v>
      </c>
      <c r="J117" s="65">
        <f t="shared" si="22"/>
        <v>25274</v>
      </c>
      <c r="K117" s="16">
        <f t="shared" si="21"/>
        <v>0.99767102198713142</v>
      </c>
      <c r="L117" s="57">
        <v>16</v>
      </c>
      <c r="M117" s="8">
        <f t="shared" si="23"/>
        <v>1.8424689083371719E-3</v>
      </c>
      <c r="N117" s="65">
        <f t="shared" si="25"/>
        <v>8655</v>
      </c>
      <c r="O117" s="16">
        <f t="shared" si="24"/>
        <v>0.99666052510363889</v>
      </c>
      <c r="P117" s="60">
        <v>651</v>
      </c>
      <c r="Q117" s="8">
        <f t="shared" si="16"/>
        <v>1.7248962677590127E-3</v>
      </c>
      <c r="R117" s="65">
        <f t="shared" si="18"/>
        <v>376369</v>
      </c>
      <c r="S117" s="16">
        <f t="shared" si="19"/>
        <v>0.99723115729676159</v>
      </c>
    </row>
    <row r="118" spans="2:19">
      <c r="B118" s="131">
        <v>112</v>
      </c>
      <c r="C118" s="310" t="s">
        <v>69</v>
      </c>
      <c r="D118" s="311">
        <f t="shared" si="15"/>
        <v>405</v>
      </c>
      <c r="E118" s="158">
        <f t="shared" si="13"/>
        <v>9.8436918948742306E-4</v>
      </c>
      <c r="F118" s="150">
        <f t="shared" si="17"/>
        <v>410703</v>
      </c>
      <c r="G118" s="159">
        <f t="shared" si="14"/>
        <v>0.99823056600013127</v>
      </c>
      <c r="H118" s="293">
        <v>15</v>
      </c>
      <c r="I118" s="158">
        <f t="shared" si="20"/>
        <v>5.9211305411913313E-4</v>
      </c>
      <c r="J118" s="312">
        <f t="shared" si="22"/>
        <v>25289</v>
      </c>
      <c r="K118" s="156">
        <f t="shared" si="21"/>
        <v>0.99826313504125053</v>
      </c>
      <c r="L118" s="292">
        <v>18</v>
      </c>
      <c r="M118" s="145">
        <f t="shared" si="23"/>
        <v>2.0727775218793184E-3</v>
      </c>
      <c r="N118" s="312">
        <f t="shared" si="25"/>
        <v>8673</v>
      </c>
      <c r="O118" s="156">
        <f t="shared" si="24"/>
        <v>0.99873330262551818</v>
      </c>
      <c r="P118" s="294">
        <v>372</v>
      </c>
      <c r="Q118" s="145">
        <f t="shared" si="16"/>
        <v>9.8565501014800721E-4</v>
      </c>
      <c r="R118" s="312">
        <f t="shared" si="18"/>
        <v>376741</v>
      </c>
      <c r="S118" s="156">
        <f t="shared" si="19"/>
        <v>0.99821681230690962</v>
      </c>
    </row>
    <row r="119" spans="2:19">
      <c r="B119" s="131">
        <v>113</v>
      </c>
      <c r="C119" s="52" t="s">
        <v>70</v>
      </c>
      <c r="D119" s="7">
        <f t="shared" si="15"/>
        <v>273</v>
      </c>
      <c r="E119" s="14">
        <f t="shared" si="13"/>
        <v>6.6353774995078156E-4</v>
      </c>
      <c r="F119" s="15">
        <f t="shared" si="17"/>
        <v>410976</v>
      </c>
      <c r="G119" s="38">
        <f t="shared" si="14"/>
        <v>0.99889410375008203</v>
      </c>
      <c r="H119" s="58">
        <v>16</v>
      </c>
      <c r="I119" s="14">
        <f t="shared" si="20"/>
        <v>6.3158725772707533E-4</v>
      </c>
      <c r="J119" s="65">
        <f t="shared" si="22"/>
        <v>25305</v>
      </c>
      <c r="K119" s="16">
        <f t="shared" si="21"/>
        <v>0.99889472229897758</v>
      </c>
      <c r="L119" s="58">
        <v>7</v>
      </c>
      <c r="M119" s="8">
        <f t="shared" si="23"/>
        <v>8.0608014739751263E-4</v>
      </c>
      <c r="N119" s="65">
        <f t="shared" si="25"/>
        <v>8680</v>
      </c>
      <c r="O119" s="16">
        <f t="shared" si="24"/>
        <v>0.99953938277291565</v>
      </c>
      <c r="P119" s="60">
        <v>250</v>
      </c>
      <c r="Q119" s="8">
        <f t="shared" si="16"/>
        <v>6.6240256058333819E-4</v>
      </c>
      <c r="R119" s="65">
        <f t="shared" si="18"/>
        <v>376991</v>
      </c>
      <c r="S119" s="16">
        <f t="shared" si="19"/>
        <v>0.99887921486749298</v>
      </c>
    </row>
    <row r="120" spans="2:19">
      <c r="B120" s="131">
        <v>114</v>
      </c>
      <c r="C120" s="310" t="s">
        <v>71</v>
      </c>
      <c r="D120" s="311">
        <f t="shared" si="15"/>
        <v>183</v>
      </c>
      <c r="E120" s="158">
        <f t="shared" si="13"/>
        <v>4.4478904117579862E-4</v>
      </c>
      <c r="F120" s="150">
        <f t="shared" si="17"/>
        <v>411159</v>
      </c>
      <c r="G120" s="159">
        <f t="shared" si="14"/>
        <v>0.99933889279125787</v>
      </c>
      <c r="H120" s="293">
        <v>19</v>
      </c>
      <c r="I120" s="158">
        <f t="shared" si="20"/>
        <v>7.5000986855090204E-4</v>
      </c>
      <c r="J120" s="312">
        <f t="shared" si="22"/>
        <v>25324</v>
      </c>
      <c r="K120" s="156">
        <f t="shared" si="21"/>
        <v>0.99964473216752847</v>
      </c>
      <c r="L120" s="292"/>
      <c r="M120" s="145"/>
      <c r="N120" s="312"/>
      <c r="O120" s="156"/>
      <c r="P120" s="294">
        <v>164</v>
      </c>
      <c r="Q120" s="145">
        <f t="shared" si="16"/>
        <v>4.3453607974266984E-4</v>
      </c>
      <c r="R120" s="312">
        <f t="shared" si="18"/>
        <v>377155</v>
      </c>
      <c r="S120" s="156">
        <f t="shared" si="19"/>
        <v>0.99931375094723562</v>
      </c>
    </row>
    <row r="121" spans="2:19">
      <c r="B121" s="131">
        <v>115</v>
      </c>
      <c r="C121" s="52" t="s">
        <v>72</v>
      </c>
      <c r="D121" s="7">
        <f t="shared" si="15"/>
        <v>83</v>
      </c>
      <c r="E121" s="14">
        <f t="shared" si="13"/>
        <v>2.0173492031470649E-4</v>
      </c>
      <c r="F121" s="15">
        <f t="shared" si="17"/>
        <v>411242</v>
      </c>
      <c r="G121" s="38">
        <f t="shared" si="14"/>
        <v>0.99954062771157248</v>
      </c>
      <c r="H121" s="58">
        <v>5</v>
      </c>
      <c r="I121" s="14">
        <f t="shared" si="20"/>
        <v>1.9737101803971106E-4</v>
      </c>
      <c r="J121" s="65">
        <f t="shared" si="22"/>
        <v>25329</v>
      </c>
      <c r="K121" s="16">
        <f t="shared" si="21"/>
        <v>0.99984210318556821</v>
      </c>
      <c r="L121" s="58">
        <v>2</v>
      </c>
      <c r="M121" s="8">
        <f t="shared" si="23"/>
        <v>2.3030861354214648E-4</v>
      </c>
      <c r="N121" s="65">
        <f>N119+L121</f>
        <v>8682</v>
      </c>
      <c r="O121" s="16">
        <f t="shared" si="24"/>
        <v>0.99976969138645788</v>
      </c>
      <c r="P121" s="60">
        <v>76</v>
      </c>
      <c r="Q121" s="8">
        <f t="shared" si="16"/>
        <v>2.013703784173348E-4</v>
      </c>
      <c r="R121" s="65">
        <f t="shared" si="18"/>
        <v>377231</v>
      </c>
      <c r="S121" s="16">
        <f t="shared" si="19"/>
        <v>0.99951512132565301</v>
      </c>
    </row>
    <row r="122" spans="2:19">
      <c r="B122" s="131">
        <v>116</v>
      </c>
      <c r="C122" s="310" t="s">
        <v>73</v>
      </c>
      <c r="D122" s="311">
        <f t="shared" si="15"/>
        <v>75</v>
      </c>
      <c r="E122" s="158">
        <f t="shared" si="13"/>
        <v>1.8229059064581911E-4</v>
      </c>
      <c r="F122" s="150">
        <f t="shared" si="17"/>
        <v>411317</v>
      </c>
      <c r="G122" s="159">
        <f t="shared" si="14"/>
        <v>0.99972291830221838</v>
      </c>
      <c r="H122" s="292">
        <v>3</v>
      </c>
      <c r="I122" s="158">
        <f t="shared" si="20"/>
        <v>1.1842261082382663E-4</v>
      </c>
      <c r="J122" s="312">
        <f t="shared" si="22"/>
        <v>25332</v>
      </c>
      <c r="K122" s="156">
        <f t="shared" si="21"/>
        <v>0.99996052579639205</v>
      </c>
      <c r="L122" s="292">
        <v>2</v>
      </c>
      <c r="M122" s="145">
        <f t="shared" si="23"/>
        <v>2.3030861354214648E-4</v>
      </c>
      <c r="N122" s="319">
        <f t="shared" si="25"/>
        <v>8684</v>
      </c>
      <c r="O122" s="144">
        <f t="shared" si="24"/>
        <v>1</v>
      </c>
      <c r="P122" s="294">
        <v>70</v>
      </c>
      <c r="Q122" s="145">
        <f t="shared" si="16"/>
        <v>1.8547271696333471E-4</v>
      </c>
      <c r="R122" s="312">
        <f t="shared" si="18"/>
        <v>377301</v>
      </c>
      <c r="S122" s="156">
        <f t="shared" si="19"/>
        <v>0.99970059404261635</v>
      </c>
    </row>
    <row r="123" spans="2:19">
      <c r="B123" s="131">
        <v>117</v>
      </c>
      <c r="C123" s="67" t="s">
        <v>74</v>
      </c>
      <c r="D123" s="7">
        <f t="shared" si="15"/>
        <v>31</v>
      </c>
      <c r="E123" s="14">
        <f t="shared" si="13"/>
        <v>7.5346777466938559E-5</v>
      </c>
      <c r="F123" s="15">
        <f t="shared" si="17"/>
        <v>411348</v>
      </c>
      <c r="G123" s="38">
        <f t="shared" si="14"/>
        <v>0.99979826507968528</v>
      </c>
      <c r="H123" s="57"/>
      <c r="I123" s="14"/>
      <c r="J123" s="65"/>
      <c r="K123" s="16"/>
      <c r="L123" s="57"/>
      <c r="M123" s="8">
        <f t="shared" si="23"/>
        <v>0</v>
      </c>
      <c r="N123" s="65">
        <f t="shared" si="25"/>
        <v>8684</v>
      </c>
      <c r="O123" s="16">
        <f t="shared" si="24"/>
        <v>1</v>
      </c>
      <c r="P123" s="60">
        <v>31</v>
      </c>
      <c r="Q123" s="8">
        <f t="shared" si="16"/>
        <v>8.2137917512333934E-5</v>
      </c>
      <c r="R123" s="65">
        <f t="shared" si="18"/>
        <v>377332</v>
      </c>
      <c r="S123" s="16">
        <f t="shared" si="19"/>
        <v>0.99978273196012868</v>
      </c>
    </row>
    <row r="124" spans="2:19">
      <c r="B124" s="131">
        <v>118</v>
      </c>
      <c r="C124" s="310" t="s">
        <v>75</v>
      </c>
      <c r="D124" s="311">
        <f t="shared" si="15"/>
        <v>13</v>
      </c>
      <c r="E124" s="158">
        <f t="shared" si="13"/>
        <v>3.1597035711941978E-5</v>
      </c>
      <c r="F124" s="150">
        <f t="shared" si="17"/>
        <v>411361</v>
      </c>
      <c r="G124" s="159">
        <f t="shared" si="14"/>
        <v>0.99982986211539726</v>
      </c>
      <c r="H124" s="293"/>
      <c r="I124" s="158"/>
      <c r="J124" s="312"/>
      <c r="K124" s="156"/>
      <c r="L124" s="292"/>
      <c r="M124" s="145"/>
      <c r="N124" s="312"/>
      <c r="O124" s="156"/>
      <c r="P124" s="294">
        <v>13</v>
      </c>
      <c r="Q124" s="145">
        <f t="shared" si="16"/>
        <v>3.4444933150333586E-5</v>
      </c>
      <c r="R124" s="312">
        <f t="shared" si="18"/>
        <v>377345</v>
      </c>
      <c r="S124" s="156">
        <f t="shared" si="19"/>
        <v>0.99981717689327898</v>
      </c>
    </row>
    <row r="125" spans="2:19">
      <c r="B125" s="131">
        <v>119</v>
      </c>
      <c r="C125" s="67" t="s">
        <v>76</v>
      </c>
      <c r="D125" s="7">
        <f t="shared" si="15"/>
        <v>18</v>
      </c>
      <c r="E125" s="14">
        <f t="shared" si="13"/>
        <v>4.3749741754996588E-5</v>
      </c>
      <c r="F125" s="15">
        <f t="shared" si="17"/>
        <v>411379</v>
      </c>
      <c r="G125" s="38">
        <f t="shared" si="14"/>
        <v>0.99987361185715218</v>
      </c>
      <c r="H125" s="58"/>
      <c r="I125" s="14"/>
      <c r="J125" s="65"/>
      <c r="K125" s="16"/>
      <c r="L125" s="57"/>
      <c r="M125" s="8"/>
      <c r="N125" s="65"/>
      <c r="O125" s="16"/>
      <c r="P125" s="60">
        <v>18</v>
      </c>
      <c r="Q125" s="8">
        <f t="shared" si="16"/>
        <v>4.7692984362000349E-5</v>
      </c>
      <c r="R125" s="65">
        <f t="shared" si="18"/>
        <v>377363</v>
      </c>
      <c r="S125" s="16">
        <f t="shared" si="19"/>
        <v>0.999864869877641</v>
      </c>
    </row>
    <row r="126" spans="2:19">
      <c r="B126" s="131">
        <v>120</v>
      </c>
      <c r="C126" s="310" t="s">
        <v>77</v>
      </c>
      <c r="D126" s="311">
        <f t="shared" si="15"/>
        <v>24</v>
      </c>
      <c r="E126" s="158">
        <f t="shared" si="13"/>
        <v>5.8332989006662113E-5</v>
      </c>
      <c r="F126" s="150">
        <f t="shared" si="17"/>
        <v>411403</v>
      </c>
      <c r="G126" s="159">
        <f t="shared" si="14"/>
        <v>0.99993194484615888</v>
      </c>
      <c r="H126" s="292"/>
      <c r="I126" s="158"/>
      <c r="J126" s="312"/>
      <c r="K126" s="156"/>
      <c r="L126" s="292"/>
      <c r="M126" s="145">
        <f t="shared" si="23"/>
        <v>0</v>
      </c>
      <c r="N126" s="312">
        <f>N123+L126</f>
        <v>8684</v>
      </c>
      <c r="O126" s="156">
        <f t="shared" si="24"/>
        <v>1</v>
      </c>
      <c r="P126" s="294">
        <v>24</v>
      </c>
      <c r="Q126" s="145">
        <f t="shared" si="16"/>
        <v>6.3590645816000469E-5</v>
      </c>
      <c r="R126" s="312">
        <f t="shared" si="18"/>
        <v>377387</v>
      </c>
      <c r="S126" s="156">
        <f t="shared" si="19"/>
        <v>0.99992846052345696</v>
      </c>
    </row>
    <row r="127" spans="2:19">
      <c r="B127" s="131">
        <v>121</v>
      </c>
      <c r="C127" s="67" t="s">
        <v>78</v>
      </c>
      <c r="D127" s="7">
        <f t="shared" si="15"/>
        <v>9</v>
      </c>
      <c r="E127" s="14">
        <f t="shared" si="13"/>
        <v>2.1874870877498294E-5</v>
      </c>
      <c r="F127" s="15">
        <f t="shared" si="17"/>
        <v>411412</v>
      </c>
      <c r="G127" s="38">
        <f t="shared" si="14"/>
        <v>0.99995381971703634</v>
      </c>
      <c r="H127" s="58"/>
      <c r="I127" s="14"/>
      <c r="J127" s="65"/>
      <c r="K127" s="16"/>
      <c r="L127" s="57"/>
      <c r="M127" s="8"/>
      <c r="N127" s="65"/>
      <c r="O127" s="16"/>
      <c r="P127" s="60">
        <v>9</v>
      </c>
      <c r="Q127" s="8">
        <f t="shared" si="16"/>
        <v>2.3846492181000174E-5</v>
      </c>
      <c r="R127" s="65">
        <f t="shared" si="18"/>
        <v>377396</v>
      </c>
      <c r="S127" s="16">
        <f t="shared" si="19"/>
        <v>0.99995230701563798</v>
      </c>
    </row>
    <row r="128" spans="2:19">
      <c r="B128" s="131">
        <v>122</v>
      </c>
      <c r="C128" s="310" t="s">
        <v>84</v>
      </c>
      <c r="D128" s="311">
        <f t="shared" si="15"/>
        <v>2</v>
      </c>
      <c r="E128" s="158">
        <f t="shared" si="13"/>
        <v>4.861082417221843E-6</v>
      </c>
      <c r="F128" s="150">
        <f t="shared" si="17"/>
        <v>411414</v>
      </c>
      <c r="G128" s="159">
        <f t="shared" si="14"/>
        <v>0.9999586807994536</v>
      </c>
      <c r="H128" s="293"/>
      <c r="I128" s="158"/>
      <c r="J128" s="312"/>
      <c r="K128" s="156"/>
      <c r="L128" s="292"/>
      <c r="M128" s="145"/>
      <c r="N128" s="312"/>
      <c r="O128" s="156"/>
      <c r="P128" s="294">
        <v>2</v>
      </c>
      <c r="Q128" s="145">
        <f t="shared" si="16"/>
        <v>5.2992204846667058E-6</v>
      </c>
      <c r="R128" s="312">
        <f t="shared" si="18"/>
        <v>377398</v>
      </c>
      <c r="S128" s="156">
        <f t="shared" si="19"/>
        <v>0.99995760623612262</v>
      </c>
    </row>
    <row r="129" spans="2:19">
      <c r="B129" s="131">
        <v>123</v>
      </c>
      <c r="C129" s="67" t="s">
        <v>79</v>
      </c>
      <c r="D129" s="7">
        <f t="shared" si="15"/>
        <v>15</v>
      </c>
      <c r="E129" s="14">
        <f t="shared" si="13"/>
        <v>3.6458118129163822E-5</v>
      </c>
      <c r="F129" s="15">
        <f t="shared" si="17"/>
        <v>411429</v>
      </c>
      <c r="G129" s="38">
        <f t="shared" si="14"/>
        <v>0.99999513891758274</v>
      </c>
      <c r="H129" s="58"/>
      <c r="I129" s="14"/>
      <c r="J129" s="65"/>
      <c r="K129" s="16"/>
      <c r="L129" s="57"/>
      <c r="M129" s="8"/>
      <c r="N129" s="65"/>
      <c r="O129" s="16"/>
      <c r="P129" s="60">
        <v>15</v>
      </c>
      <c r="Q129" s="8">
        <f t="shared" si="16"/>
        <v>3.9744153635000288E-5</v>
      </c>
      <c r="R129" s="65">
        <f t="shared" si="18"/>
        <v>377413</v>
      </c>
      <c r="S129" s="16">
        <f t="shared" si="19"/>
        <v>0.99999735038975768</v>
      </c>
    </row>
    <row r="130" spans="2:19" ht="15.75" thickBot="1">
      <c r="B130" s="132">
        <v>124</v>
      </c>
      <c r="C130" s="310" t="s">
        <v>80</v>
      </c>
      <c r="D130" s="311">
        <f t="shared" si="15"/>
        <v>2</v>
      </c>
      <c r="E130" s="158">
        <f t="shared" si="13"/>
        <v>4.861082417221843E-6</v>
      </c>
      <c r="F130" s="150">
        <f t="shared" si="17"/>
        <v>411431</v>
      </c>
      <c r="G130" s="159">
        <f t="shared" si="14"/>
        <v>1</v>
      </c>
      <c r="H130" s="293">
        <v>1</v>
      </c>
      <c r="I130" s="158">
        <f t="shared" si="20"/>
        <v>3.9474203607942208E-5</v>
      </c>
      <c r="J130" s="312">
        <f>J122+H130</f>
        <v>25333</v>
      </c>
      <c r="K130" s="156">
        <f t="shared" si="21"/>
        <v>1</v>
      </c>
      <c r="L130" s="292"/>
      <c r="M130" s="145"/>
      <c r="N130" s="312"/>
      <c r="O130" s="156"/>
      <c r="P130" s="294">
        <v>1</v>
      </c>
      <c r="Q130" s="145">
        <f t="shared" si="16"/>
        <v>2.6496102423333529E-6</v>
      </c>
      <c r="R130" s="312">
        <f t="shared" si="18"/>
        <v>377414</v>
      </c>
      <c r="S130" s="156">
        <f t="shared" si="19"/>
        <v>1</v>
      </c>
    </row>
    <row r="131" spans="2:19" s="5" customFormat="1" ht="15.75" thickBot="1">
      <c r="B131" s="133">
        <v>125</v>
      </c>
      <c r="C131" s="212" t="s">
        <v>81</v>
      </c>
      <c r="D131" s="213">
        <f>SUM(D7:D130)</f>
        <v>411431</v>
      </c>
      <c r="E131" s="214"/>
      <c r="F131" s="215"/>
      <c r="G131" s="296"/>
      <c r="H131" s="217">
        <f>SUM(H7:H130)</f>
        <v>25333</v>
      </c>
      <c r="I131" s="218"/>
      <c r="J131" s="218"/>
      <c r="K131" s="297"/>
      <c r="L131" s="298">
        <f>SUM(L7:L130)</f>
        <v>8684</v>
      </c>
      <c r="M131" s="256"/>
      <c r="N131" s="256"/>
      <c r="O131" s="257"/>
      <c r="P131" s="217">
        <f>SUM(P7:P130)</f>
        <v>377414</v>
      </c>
      <c r="Q131" s="256"/>
      <c r="R131" s="256"/>
      <c r="S131" s="259"/>
    </row>
  </sheetData>
  <mergeCells count="14">
    <mergeCell ref="L4:M4"/>
    <mergeCell ref="N4:O4"/>
    <mergeCell ref="P4:Q4"/>
    <mergeCell ref="R4:S4"/>
    <mergeCell ref="B3:B5"/>
    <mergeCell ref="C3:C5"/>
    <mergeCell ref="D3:G3"/>
    <mergeCell ref="H3:K3"/>
    <mergeCell ref="L3:O3"/>
    <mergeCell ref="P3:S3"/>
    <mergeCell ref="D4:E4"/>
    <mergeCell ref="F4:G4"/>
    <mergeCell ref="H4:I4"/>
    <mergeCell ref="J4:K4"/>
  </mergeCells>
  <pageMargins left="0.7" right="0.7" top="0.75" bottom="0.75" header="0.3" footer="0.3"/>
  <pageSetup paperSize="9" scale="3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S47"/>
  <sheetViews>
    <sheetView view="pageBreakPreview" zoomScaleNormal="100" zoomScaleSheetLayoutView="100" workbookViewId="0">
      <pane xSplit="3" ySplit="6" topLeftCell="D9" activePane="bottomRight" state="frozen"/>
      <selection pane="topRight" activeCell="D1" sqref="D1"/>
      <selection pane="bottomLeft" activeCell="A7" sqref="A7"/>
      <selection pane="bottomRight" activeCell="P2" sqref="P2"/>
    </sheetView>
  </sheetViews>
  <sheetFormatPr defaultRowHeight="13.5"/>
  <cols>
    <col min="1" max="1" width="3.7109375" style="74" customWidth="1"/>
    <col min="2" max="2" width="5.5703125" style="71" customWidth="1"/>
    <col min="3" max="3" width="17.85546875" style="71" customWidth="1"/>
    <col min="4" max="4" width="10.85546875" style="72" customWidth="1"/>
    <col min="5" max="5" width="10.85546875" style="73" customWidth="1"/>
    <col min="6" max="6" width="10.85546875" style="72" customWidth="1"/>
    <col min="7" max="7" width="10.85546875" style="73" customWidth="1"/>
    <col min="8" max="8" width="10.140625" style="74" customWidth="1"/>
    <col min="9" max="9" width="10.140625" style="73" customWidth="1"/>
    <col min="10" max="10" width="10.140625" style="74" customWidth="1"/>
    <col min="11" max="11" width="10.140625" style="75" customWidth="1"/>
    <col min="12" max="12" width="11" style="74" customWidth="1"/>
    <col min="13" max="13" width="9.140625" style="73"/>
    <col min="14" max="14" width="9.140625" style="74"/>
    <col min="15" max="15" width="9.140625" style="75"/>
    <col min="16" max="16" width="11" style="74" customWidth="1"/>
    <col min="17" max="17" width="9.140625" style="73"/>
    <col min="18" max="18" width="9.140625" style="74"/>
    <col min="19" max="19" width="9.140625" style="75"/>
    <col min="20" max="16384" width="9.140625" style="74"/>
  </cols>
  <sheetData>
    <row r="2" spans="2:19" ht="17.25" thickBot="1">
      <c r="B2" s="1" t="s">
        <v>289</v>
      </c>
      <c r="J2" s="110"/>
      <c r="K2" s="110"/>
      <c r="L2" s="110" t="s">
        <v>292</v>
      </c>
      <c r="M2" s="111"/>
      <c r="N2" s="110"/>
      <c r="O2" s="112"/>
      <c r="P2" s="114" t="s">
        <v>296</v>
      </c>
      <c r="Q2" s="114"/>
      <c r="R2" s="118"/>
      <c r="S2" s="113"/>
    </row>
    <row r="3" spans="2:19" s="24" customFormat="1" ht="12.75">
      <c r="B3" s="564" t="s">
        <v>204</v>
      </c>
      <c r="C3" s="540" t="s">
        <v>205</v>
      </c>
      <c r="D3" s="545" t="s">
        <v>2</v>
      </c>
      <c r="E3" s="546"/>
      <c r="F3" s="546"/>
      <c r="G3" s="547"/>
      <c r="H3" s="546" t="s">
        <v>3</v>
      </c>
      <c r="I3" s="546"/>
      <c r="J3" s="546"/>
      <c r="K3" s="546"/>
      <c r="L3" s="545" t="s">
        <v>198</v>
      </c>
      <c r="M3" s="546"/>
      <c r="N3" s="546"/>
      <c r="O3" s="547"/>
      <c r="P3" s="546" t="s">
        <v>199</v>
      </c>
      <c r="Q3" s="546"/>
      <c r="R3" s="546"/>
      <c r="S3" s="547"/>
    </row>
    <row r="4" spans="2:19" s="24" customFormat="1" ht="12.75">
      <c r="B4" s="565"/>
      <c r="C4" s="541"/>
      <c r="D4" s="562" t="s">
        <v>5</v>
      </c>
      <c r="E4" s="532"/>
      <c r="F4" s="536" t="s">
        <v>6</v>
      </c>
      <c r="G4" s="563"/>
      <c r="H4" s="561" t="s">
        <v>5</v>
      </c>
      <c r="I4" s="532"/>
      <c r="J4" s="536" t="s">
        <v>6</v>
      </c>
      <c r="K4" s="561"/>
      <c r="L4" s="562" t="s">
        <v>5</v>
      </c>
      <c r="M4" s="532"/>
      <c r="N4" s="536" t="s">
        <v>6</v>
      </c>
      <c r="O4" s="563"/>
      <c r="P4" s="561" t="s">
        <v>5</v>
      </c>
      <c r="Q4" s="532"/>
      <c r="R4" s="536" t="s">
        <v>6</v>
      </c>
      <c r="S4" s="563"/>
    </row>
    <row r="5" spans="2:19" s="25" customFormat="1" thickBot="1">
      <c r="B5" s="566"/>
      <c r="C5" s="542"/>
      <c r="D5" s="173" t="s">
        <v>7</v>
      </c>
      <c r="E5" s="174" t="s">
        <v>8</v>
      </c>
      <c r="F5" s="175" t="s">
        <v>7</v>
      </c>
      <c r="G5" s="176" t="s">
        <v>8</v>
      </c>
      <c r="H5" s="314" t="s">
        <v>7</v>
      </c>
      <c r="I5" s="174" t="s">
        <v>8</v>
      </c>
      <c r="J5" s="178" t="s">
        <v>7</v>
      </c>
      <c r="K5" s="179" t="s">
        <v>8</v>
      </c>
      <c r="L5" s="177" t="s">
        <v>7</v>
      </c>
      <c r="M5" s="174" t="s">
        <v>8</v>
      </c>
      <c r="N5" s="178" t="s">
        <v>7</v>
      </c>
      <c r="O5" s="176" t="s">
        <v>8</v>
      </c>
      <c r="P5" s="314" t="s">
        <v>7</v>
      </c>
      <c r="Q5" s="174" t="s">
        <v>8</v>
      </c>
      <c r="R5" s="178" t="s">
        <v>7</v>
      </c>
      <c r="S5" s="176" t="s">
        <v>8</v>
      </c>
    </row>
    <row r="6" spans="2:19" s="25" customFormat="1" thickBot="1">
      <c r="B6" s="182"/>
      <c r="C6" s="204" t="s">
        <v>2</v>
      </c>
      <c r="D6" s="205">
        <f>D47</f>
        <v>411431</v>
      </c>
      <c r="E6" s="206"/>
      <c r="F6" s="207"/>
      <c r="G6" s="208"/>
      <c r="H6" s="337">
        <f>H47</f>
        <v>25333</v>
      </c>
      <c r="I6" s="206"/>
      <c r="J6" s="209"/>
      <c r="K6" s="210"/>
      <c r="L6" s="205">
        <f>L47</f>
        <v>8684</v>
      </c>
      <c r="M6" s="206"/>
      <c r="N6" s="209"/>
      <c r="O6" s="208"/>
      <c r="P6" s="337">
        <f>P47</f>
        <v>377414</v>
      </c>
      <c r="Q6" s="206"/>
      <c r="R6" s="338"/>
      <c r="S6" s="339"/>
    </row>
    <row r="7" spans="2:19">
      <c r="B7" s="183">
        <v>1</v>
      </c>
      <c r="C7" s="42" t="s">
        <v>83</v>
      </c>
      <c r="D7" s="26">
        <f>H7+L7+P7</f>
        <v>2</v>
      </c>
      <c r="E7" s="8">
        <f>D7/$D$47</f>
        <v>4.861082417221843E-6</v>
      </c>
      <c r="F7" s="27">
        <f>D7</f>
        <v>2</v>
      </c>
      <c r="G7" s="10">
        <f>F7/$D$47</f>
        <v>4.861082417221843E-6</v>
      </c>
      <c r="H7" s="70">
        <v>2</v>
      </c>
      <c r="I7" s="8">
        <f>H7/$H$47</f>
        <v>7.8948407215884416E-5</v>
      </c>
      <c r="J7" s="27">
        <f>H7</f>
        <v>2</v>
      </c>
      <c r="K7" s="37">
        <f>J7/$H$47</f>
        <v>7.8948407215884416E-5</v>
      </c>
      <c r="L7" s="79"/>
      <c r="M7" s="77"/>
      <c r="N7" s="68"/>
      <c r="O7" s="80"/>
      <c r="P7" s="76"/>
      <c r="Q7" s="77"/>
      <c r="R7" s="68"/>
      <c r="S7" s="80"/>
    </row>
    <row r="8" spans="2:19">
      <c r="B8" s="183">
        <v>2</v>
      </c>
      <c r="C8" s="323" t="s">
        <v>59</v>
      </c>
      <c r="D8" s="161">
        <f t="shared" ref="D8:D46" si="0">H8+L8+P8</f>
        <v>4</v>
      </c>
      <c r="E8" s="145">
        <f>D8/$D$47</f>
        <v>9.722164834443686E-6</v>
      </c>
      <c r="F8" s="162">
        <f>F7+D8</f>
        <v>6</v>
      </c>
      <c r="G8" s="144">
        <f>F8/$D$47</f>
        <v>1.4583247251665528E-5</v>
      </c>
      <c r="H8" s="313"/>
      <c r="I8" s="145"/>
      <c r="J8" s="164"/>
      <c r="K8" s="146"/>
      <c r="L8" s="292"/>
      <c r="M8" s="318"/>
      <c r="N8" s="319"/>
      <c r="O8" s="322"/>
      <c r="P8" s="294">
        <v>4</v>
      </c>
      <c r="Q8" s="318">
        <f>P8/$P$47</f>
        <v>1.0598440969333412E-5</v>
      </c>
      <c r="R8" s="319">
        <f>P8</f>
        <v>4</v>
      </c>
      <c r="S8" s="322">
        <f t="shared" ref="S8:S46" si="1">R8/$P$47</f>
        <v>1.0598440969333412E-5</v>
      </c>
    </row>
    <row r="9" spans="2:19">
      <c r="B9" s="183">
        <v>3</v>
      </c>
      <c r="C9" s="81" t="s">
        <v>61</v>
      </c>
      <c r="D9" s="26">
        <f t="shared" si="0"/>
        <v>26</v>
      </c>
      <c r="E9" s="8">
        <f t="shared" ref="E9:E46" si="2">D9/$D$47</f>
        <v>6.3194071423883956E-5</v>
      </c>
      <c r="F9" s="49">
        <f t="shared" ref="F9:F46" si="3">F8+D9</f>
        <v>32</v>
      </c>
      <c r="G9" s="10">
        <f t="shared" ref="G9:G46" si="4">F9/$D$47</f>
        <v>7.7777318675549488E-5</v>
      </c>
      <c r="H9" s="60">
        <v>1</v>
      </c>
      <c r="I9" s="8">
        <f t="shared" ref="I9:I45" si="5">H9/$H$47</f>
        <v>3.9474203607942208E-5</v>
      </c>
      <c r="J9" s="27">
        <f>J7+H9</f>
        <v>3</v>
      </c>
      <c r="K9" s="37">
        <f t="shared" ref="K9:K45" si="6">J9/$H$47</f>
        <v>1.1842261082382663E-4</v>
      </c>
      <c r="L9" s="58">
        <v>1</v>
      </c>
      <c r="M9" s="77">
        <f t="shared" ref="M9:M44" si="7">L9/$L$47</f>
        <v>1.1515430677107324E-4</v>
      </c>
      <c r="N9" s="68">
        <f t="shared" ref="N9:N44" si="8">N8+L9</f>
        <v>1</v>
      </c>
      <c r="O9" s="80">
        <f t="shared" ref="O9:O44" si="9">N9/$L$47</f>
        <v>1.1515430677107324E-4</v>
      </c>
      <c r="P9" s="60">
        <v>24</v>
      </c>
      <c r="Q9" s="520">
        <f t="shared" ref="Q9:Q46" si="10">P9/$P$47</f>
        <v>6.3590645816000469E-5</v>
      </c>
      <c r="R9" s="68">
        <f>R8+P9</f>
        <v>28</v>
      </c>
      <c r="S9" s="80">
        <f t="shared" si="1"/>
        <v>7.4189086785333874E-5</v>
      </c>
    </row>
    <row r="10" spans="2:19">
      <c r="B10" s="183">
        <v>4</v>
      </c>
      <c r="C10" s="323" t="s">
        <v>62</v>
      </c>
      <c r="D10" s="161">
        <f t="shared" si="0"/>
        <v>289</v>
      </c>
      <c r="E10" s="145">
        <f t="shared" si="2"/>
        <v>7.0242640928855631E-4</v>
      </c>
      <c r="F10" s="162">
        <f t="shared" si="3"/>
        <v>321</v>
      </c>
      <c r="G10" s="144">
        <f t="shared" si="4"/>
        <v>7.8020372796410581E-4</v>
      </c>
      <c r="H10" s="294">
        <v>6</v>
      </c>
      <c r="I10" s="145">
        <f t="shared" si="5"/>
        <v>2.3684522164765326E-4</v>
      </c>
      <c r="J10" s="164">
        <f>J9+H10</f>
        <v>9</v>
      </c>
      <c r="K10" s="146">
        <f t="shared" si="6"/>
        <v>3.5526783247147986E-4</v>
      </c>
      <c r="L10" s="293">
        <v>4</v>
      </c>
      <c r="M10" s="318">
        <f t="shared" si="7"/>
        <v>4.6061722708429296E-4</v>
      </c>
      <c r="N10" s="319">
        <f t="shared" si="8"/>
        <v>5</v>
      </c>
      <c r="O10" s="322">
        <f t="shared" si="9"/>
        <v>5.7577153385536615E-4</v>
      </c>
      <c r="P10" s="294">
        <v>279</v>
      </c>
      <c r="Q10" s="318">
        <f t="shared" si="10"/>
        <v>7.3924125761100541E-4</v>
      </c>
      <c r="R10" s="319">
        <f>R9+P10</f>
        <v>307</v>
      </c>
      <c r="S10" s="322">
        <f t="shared" si="1"/>
        <v>8.1343034439633932E-4</v>
      </c>
    </row>
    <row r="11" spans="2:19">
      <c r="B11" s="183">
        <v>5</v>
      </c>
      <c r="C11" s="81" t="s">
        <v>63</v>
      </c>
      <c r="D11" s="26">
        <f t="shared" si="0"/>
        <v>225</v>
      </c>
      <c r="E11" s="8">
        <f t="shared" si="2"/>
        <v>5.468717719374573E-4</v>
      </c>
      <c r="F11" s="49">
        <f t="shared" si="3"/>
        <v>546</v>
      </c>
      <c r="G11" s="10">
        <f t="shared" si="4"/>
        <v>1.3270754999015631E-3</v>
      </c>
      <c r="H11" s="60">
        <v>9</v>
      </c>
      <c r="I11" s="8">
        <f t="shared" si="5"/>
        <v>3.5526783247147986E-4</v>
      </c>
      <c r="J11" s="27">
        <f t="shared" ref="J11:J45" si="11">J10+H11</f>
        <v>18</v>
      </c>
      <c r="K11" s="37">
        <f t="shared" si="6"/>
        <v>7.1053566494295973E-4</v>
      </c>
      <c r="L11" s="58">
        <v>7</v>
      </c>
      <c r="M11" s="77">
        <f t="shared" si="7"/>
        <v>8.0608014739751263E-4</v>
      </c>
      <c r="N11" s="68">
        <f t="shared" si="8"/>
        <v>12</v>
      </c>
      <c r="O11" s="80">
        <f t="shared" si="9"/>
        <v>1.3818516812528789E-3</v>
      </c>
      <c r="P11" s="60">
        <v>209</v>
      </c>
      <c r="Q11" s="520">
        <f t="shared" si="10"/>
        <v>5.5376854064767068E-4</v>
      </c>
      <c r="R11" s="68">
        <f t="shared" ref="R11:R46" si="12">R10+P11</f>
        <v>516</v>
      </c>
      <c r="S11" s="80">
        <f t="shared" si="1"/>
        <v>1.3671988850440101E-3</v>
      </c>
    </row>
    <row r="12" spans="2:19">
      <c r="B12" s="183">
        <v>6</v>
      </c>
      <c r="C12" s="323" t="s">
        <v>64</v>
      </c>
      <c r="D12" s="161">
        <f t="shared" si="0"/>
        <v>1896</v>
      </c>
      <c r="E12" s="145">
        <f t="shared" si="2"/>
        <v>4.6083061315263067E-3</v>
      </c>
      <c r="F12" s="162">
        <f t="shared" si="3"/>
        <v>2442</v>
      </c>
      <c r="G12" s="144">
        <f t="shared" si="4"/>
        <v>5.93538163142787E-3</v>
      </c>
      <c r="H12" s="294">
        <v>70</v>
      </c>
      <c r="I12" s="145">
        <f t="shared" si="5"/>
        <v>2.7631942525559545E-3</v>
      </c>
      <c r="J12" s="164">
        <f t="shared" si="11"/>
        <v>88</v>
      </c>
      <c r="K12" s="146">
        <f t="shared" si="6"/>
        <v>3.4737299174989146E-3</v>
      </c>
      <c r="L12" s="293">
        <v>19</v>
      </c>
      <c r="M12" s="318">
        <f t="shared" si="7"/>
        <v>2.1879318286503915E-3</v>
      </c>
      <c r="N12" s="319">
        <f t="shared" si="8"/>
        <v>31</v>
      </c>
      <c r="O12" s="322">
        <f t="shared" si="9"/>
        <v>3.5697835099032702E-3</v>
      </c>
      <c r="P12" s="294">
        <v>1807</v>
      </c>
      <c r="Q12" s="318">
        <f t="shared" si="10"/>
        <v>4.787845707896368E-3</v>
      </c>
      <c r="R12" s="319">
        <f t="shared" si="12"/>
        <v>2323</v>
      </c>
      <c r="S12" s="322">
        <f t="shared" si="1"/>
        <v>6.1550445929403784E-3</v>
      </c>
    </row>
    <row r="13" spans="2:19">
      <c r="B13" s="183">
        <v>7</v>
      </c>
      <c r="C13" s="81" t="s">
        <v>65</v>
      </c>
      <c r="D13" s="26">
        <f t="shared" si="0"/>
        <v>3924</v>
      </c>
      <c r="E13" s="8">
        <f t="shared" si="2"/>
        <v>9.5374437025892555E-3</v>
      </c>
      <c r="F13" s="49">
        <f t="shared" si="3"/>
        <v>6366</v>
      </c>
      <c r="G13" s="10">
        <f t="shared" si="4"/>
        <v>1.5472825334017126E-2</v>
      </c>
      <c r="H13" s="60">
        <v>175</v>
      </c>
      <c r="I13" s="8">
        <f t="shared" si="5"/>
        <v>6.9079856313898867E-3</v>
      </c>
      <c r="J13" s="27">
        <f t="shared" si="11"/>
        <v>263</v>
      </c>
      <c r="K13" s="37">
        <f t="shared" si="6"/>
        <v>1.03817155488888E-2</v>
      </c>
      <c r="L13" s="58">
        <v>45</v>
      </c>
      <c r="M13" s="77">
        <f t="shared" si="7"/>
        <v>5.1819438046982955E-3</v>
      </c>
      <c r="N13" s="68">
        <f t="shared" si="8"/>
        <v>76</v>
      </c>
      <c r="O13" s="80">
        <f t="shared" si="9"/>
        <v>8.7517273146015661E-3</v>
      </c>
      <c r="P13" s="60">
        <v>3704</v>
      </c>
      <c r="Q13" s="520">
        <f t="shared" si="10"/>
        <v>9.8141563376027384E-3</v>
      </c>
      <c r="R13" s="68">
        <f t="shared" si="12"/>
        <v>6027</v>
      </c>
      <c r="S13" s="80">
        <f t="shared" si="1"/>
        <v>1.5969200930543118E-2</v>
      </c>
    </row>
    <row r="14" spans="2:19">
      <c r="B14" s="183">
        <v>8</v>
      </c>
      <c r="C14" s="323" t="s">
        <v>66</v>
      </c>
      <c r="D14" s="161">
        <f t="shared" si="0"/>
        <v>3331</v>
      </c>
      <c r="E14" s="145">
        <f t="shared" si="2"/>
        <v>8.0961327658829792E-3</v>
      </c>
      <c r="F14" s="162">
        <f t="shared" si="3"/>
        <v>9697</v>
      </c>
      <c r="G14" s="144">
        <f t="shared" si="4"/>
        <v>2.3568958099900103E-2</v>
      </c>
      <c r="H14" s="294">
        <v>159</v>
      </c>
      <c r="I14" s="145">
        <f t="shared" si="5"/>
        <v>6.2763983736628115E-3</v>
      </c>
      <c r="J14" s="164">
        <f t="shared" si="11"/>
        <v>422</v>
      </c>
      <c r="K14" s="146">
        <f t="shared" si="6"/>
        <v>1.6658113922551614E-2</v>
      </c>
      <c r="L14" s="293">
        <v>53</v>
      </c>
      <c r="M14" s="318">
        <f t="shared" si="7"/>
        <v>6.1031782588668818E-3</v>
      </c>
      <c r="N14" s="319">
        <f t="shared" si="8"/>
        <v>129</v>
      </c>
      <c r="O14" s="322">
        <f t="shared" si="9"/>
        <v>1.4854905573468448E-2</v>
      </c>
      <c r="P14" s="294">
        <v>3119</v>
      </c>
      <c r="Q14" s="318">
        <f t="shared" si="10"/>
        <v>8.2641343458377276E-3</v>
      </c>
      <c r="R14" s="319">
        <f t="shared" si="12"/>
        <v>9146</v>
      </c>
      <c r="S14" s="322">
        <f t="shared" si="1"/>
        <v>2.4233335276380844E-2</v>
      </c>
    </row>
    <row r="15" spans="2:19">
      <c r="B15" s="183">
        <v>9</v>
      </c>
      <c r="C15" s="81" t="s">
        <v>67</v>
      </c>
      <c r="D15" s="26">
        <f t="shared" si="0"/>
        <v>2875</v>
      </c>
      <c r="E15" s="8">
        <f t="shared" si="2"/>
        <v>6.9878059747563994E-3</v>
      </c>
      <c r="F15" s="49">
        <f t="shared" si="3"/>
        <v>12572</v>
      </c>
      <c r="G15" s="10">
        <f t="shared" si="4"/>
        <v>3.0556764074656503E-2</v>
      </c>
      <c r="H15" s="60">
        <v>142</v>
      </c>
      <c r="I15" s="8">
        <f t="shared" si="5"/>
        <v>5.6053369123277939E-3</v>
      </c>
      <c r="J15" s="27">
        <f t="shared" si="11"/>
        <v>564</v>
      </c>
      <c r="K15" s="37">
        <f t="shared" si="6"/>
        <v>2.2263450834879406E-2</v>
      </c>
      <c r="L15" s="58">
        <v>38</v>
      </c>
      <c r="M15" s="77">
        <f t="shared" si="7"/>
        <v>4.375863657300783E-3</v>
      </c>
      <c r="N15" s="68">
        <f t="shared" si="8"/>
        <v>167</v>
      </c>
      <c r="O15" s="80">
        <f t="shared" si="9"/>
        <v>1.9230769230769232E-2</v>
      </c>
      <c r="P15" s="60">
        <v>2695</v>
      </c>
      <c r="Q15" s="520">
        <f t="shared" si="10"/>
        <v>7.140699603088386E-3</v>
      </c>
      <c r="R15" s="68">
        <f t="shared" si="12"/>
        <v>11841</v>
      </c>
      <c r="S15" s="80">
        <f t="shared" si="1"/>
        <v>3.1374034879469229E-2</v>
      </c>
    </row>
    <row r="16" spans="2:19">
      <c r="B16" s="183">
        <v>10</v>
      </c>
      <c r="C16" s="323" t="s">
        <v>68</v>
      </c>
      <c r="D16" s="161">
        <f t="shared" si="0"/>
        <v>2759</v>
      </c>
      <c r="E16" s="145">
        <f t="shared" si="2"/>
        <v>6.7058631945575318E-3</v>
      </c>
      <c r="F16" s="162">
        <f t="shared" si="3"/>
        <v>15331</v>
      </c>
      <c r="G16" s="144">
        <f t="shared" si="4"/>
        <v>3.7262627269214033E-2</v>
      </c>
      <c r="H16" s="294">
        <v>134</v>
      </c>
      <c r="I16" s="145">
        <f t="shared" si="5"/>
        <v>5.2895432834642563E-3</v>
      </c>
      <c r="J16" s="164">
        <f t="shared" si="11"/>
        <v>698</v>
      </c>
      <c r="K16" s="146">
        <f t="shared" si="6"/>
        <v>2.7552994118343662E-2</v>
      </c>
      <c r="L16" s="293">
        <v>40</v>
      </c>
      <c r="M16" s="318">
        <f t="shared" si="7"/>
        <v>4.6061722708429292E-3</v>
      </c>
      <c r="N16" s="319">
        <f t="shared" si="8"/>
        <v>207</v>
      </c>
      <c r="O16" s="322">
        <f t="shared" si="9"/>
        <v>2.3836941501612162E-2</v>
      </c>
      <c r="P16" s="294">
        <v>2585</v>
      </c>
      <c r="Q16" s="318">
        <f t="shared" si="10"/>
        <v>6.8492424764317172E-3</v>
      </c>
      <c r="R16" s="319">
        <f t="shared" si="12"/>
        <v>14426</v>
      </c>
      <c r="S16" s="322">
        <f t="shared" si="1"/>
        <v>3.8223277355900948E-2</v>
      </c>
    </row>
    <row r="17" spans="2:19">
      <c r="B17" s="183">
        <v>11</v>
      </c>
      <c r="C17" s="42" t="s">
        <v>69</v>
      </c>
      <c r="D17" s="26">
        <f t="shared" si="0"/>
        <v>2090</v>
      </c>
      <c r="E17" s="8">
        <f t="shared" si="2"/>
        <v>5.0798311259968257E-3</v>
      </c>
      <c r="F17" s="49">
        <f t="shared" si="3"/>
        <v>17421</v>
      </c>
      <c r="G17" s="10">
        <f t="shared" si="4"/>
        <v>4.2342458395210864E-2</v>
      </c>
      <c r="H17" s="60">
        <v>98</v>
      </c>
      <c r="I17" s="8">
        <f t="shared" si="5"/>
        <v>3.8684719535783366E-3</v>
      </c>
      <c r="J17" s="27">
        <f t="shared" si="11"/>
        <v>796</v>
      </c>
      <c r="K17" s="37">
        <f t="shared" si="6"/>
        <v>3.1421466071921998E-2</v>
      </c>
      <c r="L17" s="58">
        <v>27</v>
      </c>
      <c r="M17" s="77">
        <f t="shared" si="7"/>
        <v>3.1091662828189775E-3</v>
      </c>
      <c r="N17" s="68">
        <f t="shared" si="8"/>
        <v>234</v>
      </c>
      <c r="O17" s="80">
        <f t="shared" si="9"/>
        <v>2.6946107784431138E-2</v>
      </c>
      <c r="P17" s="60">
        <v>1965</v>
      </c>
      <c r="Q17" s="520">
        <f t="shared" si="10"/>
        <v>5.2064841261850381E-3</v>
      </c>
      <c r="R17" s="68">
        <f t="shared" si="12"/>
        <v>16391</v>
      </c>
      <c r="S17" s="80">
        <f t="shared" si="1"/>
        <v>4.3429761482085986E-2</v>
      </c>
    </row>
    <row r="18" spans="2:19">
      <c r="B18" s="183">
        <v>12</v>
      </c>
      <c r="C18" s="323" t="s">
        <v>70</v>
      </c>
      <c r="D18" s="161">
        <f t="shared" si="0"/>
        <v>2505</v>
      </c>
      <c r="E18" s="145">
        <f t="shared" si="2"/>
        <v>6.0885057275703583E-3</v>
      </c>
      <c r="F18" s="162">
        <f t="shared" si="3"/>
        <v>19926</v>
      </c>
      <c r="G18" s="144">
        <f t="shared" si="4"/>
        <v>4.8430964122781223E-2</v>
      </c>
      <c r="H18" s="313">
        <v>107</v>
      </c>
      <c r="I18" s="145">
        <f t="shared" si="5"/>
        <v>4.2237397860498162E-3</v>
      </c>
      <c r="J18" s="164">
        <f t="shared" si="11"/>
        <v>903</v>
      </c>
      <c r="K18" s="146">
        <f t="shared" si="6"/>
        <v>3.5645205857971818E-2</v>
      </c>
      <c r="L18" s="292">
        <v>17</v>
      </c>
      <c r="M18" s="318">
        <f t="shared" si="7"/>
        <v>1.9576232151082449E-3</v>
      </c>
      <c r="N18" s="319">
        <f t="shared" si="8"/>
        <v>251</v>
      </c>
      <c r="O18" s="322">
        <f t="shared" si="9"/>
        <v>2.8903730999539384E-2</v>
      </c>
      <c r="P18" s="294">
        <v>2381</v>
      </c>
      <c r="Q18" s="318">
        <f t="shared" si="10"/>
        <v>6.3087219869957132E-3</v>
      </c>
      <c r="R18" s="319">
        <f t="shared" si="12"/>
        <v>18772</v>
      </c>
      <c r="S18" s="322">
        <f t="shared" si="1"/>
        <v>4.9738483469081697E-2</v>
      </c>
    </row>
    <row r="19" spans="2:19">
      <c r="B19" s="183">
        <v>13</v>
      </c>
      <c r="C19" s="81" t="s">
        <v>71</v>
      </c>
      <c r="D19" s="26">
        <f t="shared" si="0"/>
        <v>1678</v>
      </c>
      <c r="E19" s="8">
        <f t="shared" si="2"/>
        <v>4.0784481480491261E-3</v>
      </c>
      <c r="F19" s="49">
        <f t="shared" si="3"/>
        <v>21604</v>
      </c>
      <c r="G19" s="10">
        <f t="shared" si="4"/>
        <v>5.2509412270830343E-2</v>
      </c>
      <c r="H19" s="60">
        <v>73</v>
      </c>
      <c r="I19" s="8">
        <f t="shared" si="5"/>
        <v>2.8816168633797813E-3</v>
      </c>
      <c r="J19" s="27">
        <f t="shared" si="11"/>
        <v>976</v>
      </c>
      <c r="K19" s="37">
        <f t="shared" si="6"/>
        <v>3.8526822721351599E-2</v>
      </c>
      <c r="L19" s="58">
        <v>14</v>
      </c>
      <c r="M19" s="77">
        <f t="shared" si="7"/>
        <v>1.6121602947950253E-3</v>
      </c>
      <c r="N19" s="68">
        <f t="shared" si="8"/>
        <v>265</v>
      </c>
      <c r="O19" s="80">
        <f t="shared" si="9"/>
        <v>3.0515891294334407E-2</v>
      </c>
      <c r="P19" s="60">
        <v>1591</v>
      </c>
      <c r="Q19" s="520">
        <f t="shared" si="10"/>
        <v>4.215529895552364E-3</v>
      </c>
      <c r="R19" s="68">
        <f t="shared" si="12"/>
        <v>20363</v>
      </c>
      <c r="S19" s="80">
        <f t="shared" si="1"/>
        <v>5.3954013364634061E-2</v>
      </c>
    </row>
    <row r="20" spans="2:19">
      <c r="B20" s="183">
        <v>14</v>
      </c>
      <c r="C20" s="323" t="s">
        <v>72</v>
      </c>
      <c r="D20" s="161">
        <f t="shared" si="0"/>
        <v>2271</v>
      </c>
      <c r="E20" s="145">
        <f t="shared" si="2"/>
        <v>5.5197590847554023E-3</v>
      </c>
      <c r="F20" s="162">
        <f t="shared" si="3"/>
        <v>23875</v>
      </c>
      <c r="G20" s="144">
        <f t="shared" si="4"/>
        <v>5.8029171355585746E-2</v>
      </c>
      <c r="H20" s="294">
        <v>125</v>
      </c>
      <c r="I20" s="145">
        <f t="shared" si="5"/>
        <v>4.9342754509927762E-3</v>
      </c>
      <c r="J20" s="164">
        <f t="shared" si="11"/>
        <v>1101</v>
      </c>
      <c r="K20" s="146">
        <f t="shared" si="6"/>
        <v>4.3461098172344372E-2</v>
      </c>
      <c r="L20" s="293">
        <v>41</v>
      </c>
      <c r="M20" s="318">
        <f t="shared" si="7"/>
        <v>4.7213265776140032E-3</v>
      </c>
      <c r="N20" s="319">
        <f t="shared" si="8"/>
        <v>306</v>
      </c>
      <c r="O20" s="322">
        <f t="shared" si="9"/>
        <v>3.5237217871948411E-2</v>
      </c>
      <c r="P20" s="294">
        <v>2105</v>
      </c>
      <c r="Q20" s="318">
        <f t="shared" si="10"/>
        <v>5.5774295601117079E-3</v>
      </c>
      <c r="R20" s="319">
        <f t="shared" si="12"/>
        <v>22468</v>
      </c>
      <c r="S20" s="322">
        <f t="shared" si="1"/>
        <v>5.953144292474577E-2</v>
      </c>
    </row>
    <row r="21" spans="2:19">
      <c r="B21" s="183">
        <v>15</v>
      </c>
      <c r="C21" s="81" t="s">
        <v>73</v>
      </c>
      <c r="D21" s="26">
        <f t="shared" si="0"/>
        <v>5239</v>
      </c>
      <c r="E21" s="8">
        <f t="shared" si="2"/>
        <v>1.2733605391912617E-2</v>
      </c>
      <c r="F21" s="49">
        <f t="shared" si="3"/>
        <v>29114</v>
      </c>
      <c r="G21" s="10">
        <f t="shared" si="4"/>
        <v>7.0762776747498368E-2</v>
      </c>
      <c r="H21" s="60">
        <v>353</v>
      </c>
      <c r="I21" s="8">
        <f t="shared" si="5"/>
        <v>1.3934393873603601E-2</v>
      </c>
      <c r="J21" s="27">
        <f t="shared" si="11"/>
        <v>1454</v>
      </c>
      <c r="K21" s="37">
        <f t="shared" si="6"/>
        <v>5.7395492045947974E-2</v>
      </c>
      <c r="L21" s="58">
        <v>97</v>
      </c>
      <c r="M21" s="77">
        <f t="shared" si="7"/>
        <v>1.1169967756794104E-2</v>
      </c>
      <c r="N21" s="68">
        <f t="shared" si="8"/>
        <v>403</v>
      </c>
      <c r="O21" s="80">
        <f t="shared" si="9"/>
        <v>4.6407185628742513E-2</v>
      </c>
      <c r="P21" s="60">
        <v>4789</v>
      </c>
      <c r="Q21" s="520">
        <f t="shared" si="10"/>
        <v>1.2688983450534427E-2</v>
      </c>
      <c r="R21" s="68">
        <f t="shared" si="12"/>
        <v>27257</v>
      </c>
      <c r="S21" s="80">
        <f t="shared" si="1"/>
        <v>7.22204263752802E-2</v>
      </c>
    </row>
    <row r="22" spans="2:19">
      <c r="B22" s="183">
        <v>16</v>
      </c>
      <c r="C22" s="323" t="s">
        <v>74</v>
      </c>
      <c r="D22" s="161">
        <f t="shared" si="0"/>
        <v>3870</v>
      </c>
      <c r="E22" s="145">
        <f t="shared" si="2"/>
        <v>9.4061944773242666E-3</v>
      </c>
      <c r="F22" s="162">
        <f t="shared" si="3"/>
        <v>32984</v>
      </c>
      <c r="G22" s="144">
        <f t="shared" si="4"/>
        <v>8.0168971224822624E-2</v>
      </c>
      <c r="H22" s="294">
        <v>237</v>
      </c>
      <c r="I22" s="145">
        <f t="shared" si="5"/>
        <v>9.3553862550823045E-3</v>
      </c>
      <c r="J22" s="164">
        <f t="shared" si="11"/>
        <v>1691</v>
      </c>
      <c r="K22" s="146">
        <f t="shared" si="6"/>
        <v>6.6750878301030284E-2</v>
      </c>
      <c r="L22" s="293">
        <v>70</v>
      </c>
      <c r="M22" s="318">
        <f t="shared" si="7"/>
        <v>8.0608014739751259E-3</v>
      </c>
      <c r="N22" s="319">
        <f t="shared" si="8"/>
        <v>473</v>
      </c>
      <c r="O22" s="322">
        <f t="shared" si="9"/>
        <v>5.4467987102717642E-2</v>
      </c>
      <c r="P22" s="294">
        <v>3563</v>
      </c>
      <c r="Q22" s="318">
        <f t="shared" si="10"/>
        <v>9.4405612934337357E-3</v>
      </c>
      <c r="R22" s="319">
        <f t="shared" si="12"/>
        <v>30820</v>
      </c>
      <c r="S22" s="322">
        <f t="shared" si="1"/>
        <v>8.1660987668713936E-2</v>
      </c>
    </row>
    <row r="23" spans="2:19">
      <c r="B23" s="183">
        <v>17</v>
      </c>
      <c r="C23" s="81" t="s">
        <v>75</v>
      </c>
      <c r="D23" s="26">
        <f t="shared" si="0"/>
        <v>4652</v>
      </c>
      <c r="E23" s="8">
        <f t="shared" si="2"/>
        <v>1.1306877702458007E-2</v>
      </c>
      <c r="F23" s="49">
        <f t="shared" si="3"/>
        <v>37636</v>
      </c>
      <c r="G23" s="10">
        <f t="shared" si="4"/>
        <v>9.147584892728064E-2</v>
      </c>
      <c r="H23" s="60">
        <v>290</v>
      </c>
      <c r="I23" s="8">
        <f t="shared" si="5"/>
        <v>1.1447519046303241E-2</v>
      </c>
      <c r="J23" s="27">
        <f t="shared" si="11"/>
        <v>1981</v>
      </c>
      <c r="K23" s="37">
        <f t="shared" si="6"/>
        <v>7.8198397347333512E-2</v>
      </c>
      <c r="L23" s="58">
        <v>87</v>
      </c>
      <c r="M23" s="77">
        <f t="shared" si="7"/>
        <v>1.0018424689083372E-2</v>
      </c>
      <c r="N23" s="68">
        <f t="shared" si="8"/>
        <v>560</v>
      </c>
      <c r="O23" s="80">
        <f t="shared" si="9"/>
        <v>6.4486411791801007E-2</v>
      </c>
      <c r="P23" s="60">
        <v>4275</v>
      </c>
      <c r="Q23" s="520">
        <f t="shared" si="10"/>
        <v>1.1327083785975084E-2</v>
      </c>
      <c r="R23" s="68">
        <f t="shared" si="12"/>
        <v>35095</v>
      </c>
      <c r="S23" s="80">
        <f t="shared" si="1"/>
        <v>9.2988071454689014E-2</v>
      </c>
    </row>
    <row r="24" spans="2:19">
      <c r="B24" s="183">
        <v>18</v>
      </c>
      <c r="C24" s="323" t="s">
        <v>76</v>
      </c>
      <c r="D24" s="161">
        <f t="shared" si="0"/>
        <v>10233</v>
      </c>
      <c r="E24" s="145">
        <f t="shared" si="2"/>
        <v>2.4871728187715558E-2</v>
      </c>
      <c r="F24" s="162">
        <f t="shared" si="3"/>
        <v>47869</v>
      </c>
      <c r="G24" s="144">
        <f t="shared" si="4"/>
        <v>0.1163475771149962</v>
      </c>
      <c r="H24" s="294">
        <v>469</v>
      </c>
      <c r="I24" s="145">
        <f t="shared" si="5"/>
        <v>1.8513401492124895E-2</v>
      </c>
      <c r="J24" s="164">
        <f t="shared" si="11"/>
        <v>2450</v>
      </c>
      <c r="K24" s="146">
        <f t="shared" si="6"/>
        <v>9.6711798839458407E-2</v>
      </c>
      <c r="L24" s="293">
        <v>108</v>
      </c>
      <c r="M24" s="318">
        <f t="shared" si="7"/>
        <v>1.243666513127591E-2</v>
      </c>
      <c r="N24" s="319">
        <f t="shared" si="8"/>
        <v>668</v>
      </c>
      <c r="O24" s="322">
        <f t="shared" si="9"/>
        <v>7.6923076923076927E-2</v>
      </c>
      <c r="P24" s="294">
        <v>9656</v>
      </c>
      <c r="Q24" s="318" t="s">
        <v>295</v>
      </c>
      <c r="R24" s="319">
        <f t="shared" si="12"/>
        <v>44751</v>
      </c>
      <c r="S24" s="322">
        <f t="shared" si="1"/>
        <v>0.11857270795465986</v>
      </c>
    </row>
    <row r="25" spans="2:19">
      <c r="B25" s="183">
        <v>19</v>
      </c>
      <c r="C25" s="81" t="s">
        <v>77</v>
      </c>
      <c r="D25" s="26">
        <f t="shared" si="0"/>
        <v>4748</v>
      </c>
      <c r="E25" s="8">
        <f t="shared" si="2"/>
        <v>1.1540209658484655E-2</v>
      </c>
      <c r="F25" s="49">
        <f t="shared" si="3"/>
        <v>52617</v>
      </c>
      <c r="G25" s="10">
        <f t="shared" si="4"/>
        <v>0.12788778677348084</v>
      </c>
      <c r="H25" s="60">
        <v>274</v>
      </c>
      <c r="I25" s="8">
        <f t="shared" si="5"/>
        <v>1.0815931788576165E-2</v>
      </c>
      <c r="J25" s="27">
        <f t="shared" si="11"/>
        <v>2724</v>
      </c>
      <c r="K25" s="37">
        <f t="shared" si="6"/>
        <v>0.10752773062803458</v>
      </c>
      <c r="L25" s="58">
        <v>62</v>
      </c>
      <c r="M25" s="77">
        <f t="shared" si="7"/>
        <v>7.1395670198065404E-3</v>
      </c>
      <c r="N25" s="68">
        <f t="shared" si="8"/>
        <v>730</v>
      </c>
      <c r="O25" s="80">
        <f t="shared" si="9"/>
        <v>8.4062643942883458E-2</v>
      </c>
      <c r="P25" s="60">
        <v>4412</v>
      </c>
      <c r="Q25" s="520">
        <f t="shared" si="10"/>
        <v>1.1690080389174752E-2</v>
      </c>
      <c r="R25" s="68">
        <f t="shared" si="12"/>
        <v>49163</v>
      </c>
      <c r="S25" s="80">
        <f t="shared" si="1"/>
        <v>0.13026278834383462</v>
      </c>
    </row>
    <row r="26" spans="2:19">
      <c r="B26" s="183">
        <v>20</v>
      </c>
      <c r="C26" s="323" t="s">
        <v>78</v>
      </c>
      <c r="D26" s="161">
        <f t="shared" si="0"/>
        <v>4378</v>
      </c>
      <c r="E26" s="145">
        <f t="shared" si="2"/>
        <v>1.0640909411298614E-2</v>
      </c>
      <c r="F26" s="162">
        <f t="shared" si="3"/>
        <v>56995</v>
      </c>
      <c r="G26" s="144">
        <f t="shared" si="4"/>
        <v>0.13852869618477948</v>
      </c>
      <c r="H26" s="294">
        <v>190</v>
      </c>
      <c r="I26" s="145">
        <f t="shared" si="5"/>
        <v>7.5000986855090195E-3</v>
      </c>
      <c r="J26" s="164">
        <f t="shared" si="11"/>
        <v>2914</v>
      </c>
      <c r="K26" s="146">
        <f t="shared" si="6"/>
        <v>0.11502782931354361</v>
      </c>
      <c r="L26" s="293">
        <v>67</v>
      </c>
      <c r="M26" s="318">
        <f t="shared" si="7"/>
        <v>7.7153385536619067E-3</v>
      </c>
      <c r="N26" s="319">
        <f t="shared" si="8"/>
        <v>797</v>
      </c>
      <c r="O26" s="322">
        <f t="shared" si="9"/>
        <v>9.1777982496545368E-2</v>
      </c>
      <c r="P26" s="294">
        <v>4121</v>
      </c>
      <c r="Q26" s="318">
        <f t="shared" si="10"/>
        <v>1.0919043808655746E-2</v>
      </c>
      <c r="R26" s="319">
        <f t="shared" si="12"/>
        <v>53284</v>
      </c>
      <c r="S26" s="322">
        <f t="shared" si="1"/>
        <v>0.14118183215249036</v>
      </c>
    </row>
    <row r="27" spans="2:19">
      <c r="B27" s="183">
        <v>21</v>
      </c>
      <c r="C27" s="43" t="s">
        <v>84</v>
      </c>
      <c r="D27" s="26">
        <f t="shared" si="0"/>
        <v>5536</v>
      </c>
      <c r="E27" s="14">
        <f t="shared" si="2"/>
        <v>1.3455476130870061E-2</v>
      </c>
      <c r="F27" s="49">
        <f t="shared" si="3"/>
        <v>62531</v>
      </c>
      <c r="G27" s="10">
        <f t="shared" si="4"/>
        <v>0.15198417231564954</v>
      </c>
      <c r="H27" s="60">
        <v>79</v>
      </c>
      <c r="I27" s="14">
        <f t="shared" si="5"/>
        <v>3.1184620850274345E-3</v>
      </c>
      <c r="J27" s="27">
        <f t="shared" si="11"/>
        <v>2993</v>
      </c>
      <c r="K27" s="37">
        <f t="shared" si="6"/>
        <v>0.11814629139857104</v>
      </c>
      <c r="L27" s="58">
        <v>74</v>
      </c>
      <c r="M27" s="77">
        <f t="shared" si="7"/>
        <v>8.5214187010594199E-3</v>
      </c>
      <c r="N27" s="68">
        <f t="shared" si="8"/>
        <v>871</v>
      </c>
      <c r="O27" s="80">
        <f t="shared" si="9"/>
        <v>0.10029940119760479</v>
      </c>
      <c r="P27" s="60">
        <v>5383</v>
      </c>
      <c r="Q27" s="520">
        <f t="shared" si="10"/>
        <v>1.4262851934480437E-2</v>
      </c>
      <c r="R27" s="68">
        <f t="shared" si="12"/>
        <v>58667</v>
      </c>
      <c r="S27" s="80">
        <f t="shared" si="1"/>
        <v>0.15544468408697082</v>
      </c>
    </row>
    <row r="28" spans="2:19">
      <c r="B28" s="183">
        <v>22</v>
      </c>
      <c r="C28" s="323" t="s">
        <v>85</v>
      </c>
      <c r="D28" s="161">
        <f t="shared" si="0"/>
        <v>15567</v>
      </c>
      <c r="E28" s="145">
        <f t="shared" si="2"/>
        <v>3.7836234994446216E-2</v>
      </c>
      <c r="F28" s="162">
        <f t="shared" si="3"/>
        <v>78098</v>
      </c>
      <c r="G28" s="144">
        <f t="shared" si="4"/>
        <v>0.18982040731009575</v>
      </c>
      <c r="H28" s="313">
        <v>754</v>
      </c>
      <c r="I28" s="145">
        <f t="shared" si="5"/>
        <v>2.9763549520388427E-2</v>
      </c>
      <c r="J28" s="164">
        <f t="shared" si="11"/>
        <v>3747</v>
      </c>
      <c r="K28" s="146">
        <f t="shared" si="6"/>
        <v>0.14790984091895945</v>
      </c>
      <c r="L28" s="292">
        <v>934</v>
      </c>
      <c r="M28" s="318">
        <f t="shared" si="7"/>
        <v>0.10755412252418241</v>
      </c>
      <c r="N28" s="319">
        <f t="shared" si="8"/>
        <v>1805</v>
      </c>
      <c r="O28" s="322">
        <f t="shared" si="9"/>
        <v>0.2078535237217872</v>
      </c>
      <c r="P28" s="294">
        <v>13879</v>
      </c>
      <c r="Q28" s="318">
        <f t="shared" si="10"/>
        <v>3.6773940553344604E-2</v>
      </c>
      <c r="R28" s="319">
        <f t="shared" si="12"/>
        <v>72546</v>
      </c>
      <c r="S28" s="322">
        <f t="shared" si="1"/>
        <v>0.19221862464031542</v>
      </c>
    </row>
    <row r="29" spans="2:19">
      <c r="B29" s="183">
        <v>23</v>
      </c>
      <c r="C29" s="81" t="s">
        <v>86</v>
      </c>
      <c r="D29" s="26">
        <f t="shared" si="0"/>
        <v>15579</v>
      </c>
      <c r="E29" s="8">
        <f t="shared" si="2"/>
        <v>3.7865401488949547E-2</v>
      </c>
      <c r="F29" s="49">
        <f t="shared" si="3"/>
        <v>93677</v>
      </c>
      <c r="G29" s="10">
        <f t="shared" si="4"/>
        <v>0.22768580879904529</v>
      </c>
      <c r="H29" s="60">
        <v>876</v>
      </c>
      <c r="I29" s="8">
        <f t="shared" si="5"/>
        <v>3.4579402360557378E-2</v>
      </c>
      <c r="J29" s="27">
        <f t="shared" si="11"/>
        <v>4623</v>
      </c>
      <c r="K29" s="37">
        <f t="shared" si="6"/>
        <v>0.18248924327951685</v>
      </c>
      <c r="L29" s="58">
        <v>481</v>
      </c>
      <c r="M29" s="77">
        <f t="shared" si="7"/>
        <v>5.5389221556886227E-2</v>
      </c>
      <c r="N29" s="68">
        <f t="shared" si="8"/>
        <v>2286</v>
      </c>
      <c r="O29" s="80">
        <f t="shared" si="9"/>
        <v>0.26324274527867342</v>
      </c>
      <c r="P29" s="60">
        <v>14222</v>
      </c>
      <c r="Q29" s="520">
        <f t="shared" si="10"/>
        <v>3.7682756866464946E-2</v>
      </c>
      <c r="R29" s="68">
        <f t="shared" si="12"/>
        <v>86768</v>
      </c>
      <c r="S29" s="80">
        <f t="shared" si="1"/>
        <v>0.22990138150678036</v>
      </c>
    </row>
    <row r="30" spans="2:19">
      <c r="B30" s="183">
        <v>24</v>
      </c>
      <c r="C30" s="323" t="s">
        <v>79</v>
      </c>
      <c r="D30" s="161">
        <f t="shared" si="0"/>
        <v>17898</v>
      </c>
      <c r="E30" s="145">
        <f t="shared" si="2"/>
        <v>4.3501826551718269E-2</v>
      </c>
      <c r="F30" s="162">
        <f t="shared" si="3"/>
        <v>111575</v>
      </c>
      <c r="G30" s="144">
        <f t="shared" si="4"/>
        <v>0.27118763535076357</v>
      </c>
      <c r="H30" s="294">
        <v>735</v>
      </c>
      <c r="I30" s="145">
        <f t="shared" si="5"/>
        <v>2.9013539651837523E-2</v>
      </c>
      <c r="J30" s="164">
        <f t="shared" si="11"/>
        <v>5358</v>
      </c>
      <c r="K30" s="146">
        <f t="shared" si="6"/>
        <v>0.21150278293135436</v>
      </c>
      <c r="L30" s="293">
        <v>504</v>
      </c>
      <c r="M30" s="318">
        <f t="shared" si="7"/>
        <v>5.8037770612620915E-2</v>
      </c>
      <c r="N30" s="319">
        <f t="shared" si="8"/>
        <v>2790</v>
      </c>
      <c r="O30" s="322">
        <f t="shared" si="9"/>
        <v>0.32128051589129436</v>
      </c>
      <c r="P30" s="294">
        <v>16659</v>
      </c>
      <c r="Q30" s="318">
        <f t="shared" si="10"/>
        <v>4.4139857027031326E-2</v>
      </c>
      <c r="R30" s="319">
        <f t="shared" si="12"/>
        <v>103427</v>
      </c>
      <c r="S30" s="322">
        <f t="shared" si="1"/>
        <v>0.27404123853381168</v>
      </c>
    </row>
    <row r="31" spans="2:19">
      <c r="B31" s="183">
        <v>25</v>
      </c>
      <c r="C31" s="81" t="s">
        <v>87</v>
      </c>
      <c r="D31" s="26">
        <f t="shared" si="0"/>
        <v>22081</v>
      </c>
      <c r="E31" s="8">
        <f t="shared" si="2"/>
        <v>5.3668780427337755E-2</v>
      </c>
      <c r="F31" s="49">
        <f t="shared" si="3"/>
        <v>133656</v>
      </c>
      <c r="G31" s="10">
        <f t="shared" si="4"/>
        <v>0.32485641577810132</v>
      </c>
      <c r="H31" s="60">
        <v>1815</v>
      </c>
      <c r="I31" s="8">
        <f t="shared" si="5"/>
        <v>7.1645679548415109E-2</v>
      </c>
      <c r="J31" s="27">
        <f t="shared" si="11"/>
        <v>7173</v>
      </c>
      <c r="K31" s="37">
        <f t="shared" si="6"/>
        <v>0.28314846247976949</v>
      </c>
      <c r="L31" s="58">
        <v>518</v>
      </c>
      <c r="M31" s="77">
        <f t="shared" si="7"/>
        <v>5.9649930907415938E-2</v>
      </c>
      <c r="N31" s="68">
        <f t="shared" si="8"/>
        <v>3308</v>
      </c>
      <c r="O31" s="80">
        <f t="shared" si="9"/>
        <v>0.3809304467987103</v>
      </c>
      <c r="P31" s="60">
        <v>19748</v>
      </c>
      <c r="Q31" s="520">
        <f t="shared" si="10"/>
        <v>5.2324503065599048E-2</v>
      </c>
      <c r="R31" s="68">
        <f t="shared" si="12"/>
        <v>123175</v>
      </c>
      <c r="S31" s="80">
        <f t="shared" si="1"/>
        <v>0.32636574159941073</v>
      </c>
    </row>
    <row r="32" spans="2:19">
      <c r="B32" s="183">
        <v>26</v>
      </c>
      <c r="C32" s="323" t="s">
        <v>88</v>
      </c>
      <c r="D32" s="161">
        <f t="shared" si="0"/>
        <v>21882</v>
      </c>
      <c r="E32" s="145">
        <f t="shared" si="2"/>
        <v>5.3185102726824182E-2</v>
      </c>
      <c r="F32" s="162">
        <f t="shared" si="3"/>
        <v>155538</v>
      </c>
      <c r="G32" s="144">
        <f t="shared" si="4"/>
        <v>0.37804151850492551</v>
      </c>
      <c r="H32" s="294">
        <v>1742</v>
      </c>
      <c r="I32" s="145">
        <f t="shared" si="5"/>
        <v>6.8764062685035335E-2</v>
      </c>
      <c r="J32" s="164">
        <f t="shared" si="11"/>
        <v>8915</v>
      </c>
      <c r="K32" s="146">
        <f t="shared" si="6"/>
        <v>0.35191252516480481</v>
      </c>
      <c r="L32" s="293">
        <v>621</v>
      </c>
      <c r="M32" s="318">
        <f t="shared" si="7"/>
        <v>7.1510824504836479E-2</v>
      </c>
      <c r="N32" s="319">
        <f t="shared" si="8"/>
        <v>3929</v>
      </c>
      <c r="O32" s="322">
        <f t="shared" si="9"/>
        <v>0.45244127130354678</v>
      </c>
      <c r="P32" s="294">
        <v>19519</v>
      </c>
      <c r="Q32" s="318">
        <f t="shared" si="10"/>
        <v>5.1717742320104711E-2</v>
      </c>
      <c r="R32" s="319">
        <f t="shared" si="12"/>
        <v>142694</v>
      </c>
      <c r="S32" s="322">
        <f t="shared" si="1"/>
        <v>0.37808348391951546</v>
      </c>
    </row>
    <row r="33" spans="2:19">
      <c r="B33" s="183">
        <v>27</v>
      </c>
      <c r="C33" s="81" t="s">
        <v>80</v>
      </c>
      <c r="D33" s="26">
        <f t="shared" si="0"/>
        <v>27725</v>
      </c>
      <c r="E33" s="8">
        <f t="shared" si="2"/>
        <v>6.7386755008737795E-2</v>
      </c>
      <c r="F33" s="49">
        <f t="shared" si="3"/>
        <v>183263</v>
      </c>
      <c r="G33" s="10">
        <f t="shared" si="4"/>
        <v>0.44542827351366326</v>
      </c>
      <c r="H33" s="60">
        <v>1697</v>
      </c>
      <c r="I33" s="8">
        <f t="shared" si="5"/>
        <v>6.6987723522677928E-2</v>
      </c>
      <c r="J33" s="27">
        <f t="shared" si="11"/>
        <v>10612</v>
      </c>
      <c r="K33" s="37">
        <f t="shared" si="6"/>
        <v>0.41890024868748271</v>
      </c>
      <c r="L33" s="58">
        <v>734</v>
      </c>
      <c r="M33" s="77">
        <f t="shared" si="7"/>
        <v>8.4523261169967751E-2</v>
      </c>
      <c r="N33" s="68">
        <f t="shared" si="8"/>
        <v>4663</v>
      </c>
      <c r="O33" s="80">
        <f t="shared" si="9"/>
        <v>0.5369645324735145</v>
      </c>
      <c r="P33" s="60">
        <v>25294</v>
      </c>
      <c r="Q33" s="520">
        <f t="shared" si="10"/>
        <v>6.7019241469579827E-2</v>
      </c>
      <c r="R33" s="68">
        <f t="shared" si="12"/>
        <v>167988</v>
      </c>
      <c r="S33" s="80">
        <f t="shared" si="1"/>
        <v>0.44510272538909529</v>
      </c>
    </row>
    <row r="34" spans="2:19">
      <c r="B34" s="183">
        <v>28</v>
      </c>
      <c r="C34" s="323" t="s">
        <v>89</v>
      </c>
      <c r="D34" s="161">
        <f t="shared" si="0"/>
        <v>31291</v>
      </c>
      <c r="E34" s="145">
        <f t="shared" si="2"/>
        <v>7.6054064958644335E-2</v>
      </c>
      <c r="F34" s="162">
        <f t="shared" si="3"/>
        <v>214554</v>
      </c>
      <c r="G34" s="144">
        <f t="shared" si="4"/>
        <v>0.52148233847230763</v>
      </c>
      <c r="H34" s="294">
        <v>1701</v>
      </c>
      <c r="I34" s="145">
        <f t="shared" si="5"/>
        <v>6.7145620337109704E-2</v>
      </c>
      <c r="J34" s="164">
        <f t="shared" si="11"/>
        <v>12313</v>
      </c>
      <c r="K34" s="146">
        <f t="shared" si="6"/>
        <v>0.4860458690245924</v>
      </c>
      <c r="L34" s="293">
        <v>619</v>
      </c>
      <c r="M34" s="318">
        <f t="shared" si="7"/>
        <v>7.1280515891294333E-2</v>
      </c>
      <c r="N34" s="319">
        <f t="shared" si="8"/>
        <v>5282</v>
      </c>
      <c r="O34" s="322">
        <f t="shared" si="9"/>
        <v>0.60824504836480886</v>
      </c>
      <c r="P34" s="294">
        <v>28971</v>
      </c>
      <c r="Q34" s="318">
        <f t="shared" si="10"/>
        <v>7.676185833063956E-2</v>
      </c>
      <c r="R34" s="319">
        <f t="shared" si="12"/>
        <v>196959</v>
      </c>
      <c r="S34" s="322">
        <f t="shared" si="1"/>
        <v>0.52186458371973488</v>
      </c>
    </row>
    <row r="35" spans="2:19">
      <c r="B35" s="183">
        <v>29</v>
      </c>
      <c r="C35" s="81" t="s">
        <v>90</v>
      </c>
      <c r="D35" s="26">
        <f t="shared" si="0"/>
        <v>43661</v>
      </c>
      <c r="E35" s="8">
        <f t="shared" si="2"/>
        <v>0.10611985970916143</v>
      </c>
      <c r="F35" s="49">
        <f t="shared" si="3"/>
        <v>258215</v>
      </c>
      <c r="G35" s="10">
        <f t="shared" si="4"/>
        <v>0.62760219818146912</v>
      </c>
      <c r="H35" s="60">
        <v>3124</v>
      </c>
      <c r="I35" s="8">
        <f t="shared" si="5"/>
        <v>0.12331741207121147</v>
      </c>
      <c r="J35" s="27">
        <f t="shared" si="11"/>
        <v>15437</v>
      </c>
      <c r="K35" s="37">
        <f t="shared" si="6"/>
        <v>0.60936328109580384</v>
      </c>
      <c r="L35" s="58">
        <v>1191</v>
      </c>
      <c r="M35" s="77">
        <f t="shared" si="7"/>
        <v>0.13714877936434822</v>
      </c>
      <c r="N35" s="68">
        <f t="shared" si="8"/>
        <v>6473</v>
      </c>
      <c r="O35" s="80">
        <f t="shared" si="9"/>
        <v>0.74539382772915708</v>
      </c>
      <c r="P35" s="60">
        <v>39346</v>
      </c>
      <c r="Q35" s="520">
        <f t="shared" si="10"/>
        <v>0.10425156459484809</v>
      </c>
      <c r="R35" s="68">
        <f t="shared" si="12"/>
        <v>236305</v>
      </c>
      <c r="S35" s="80">
        <f t="shared" si="1"/>
        <v>0.62611614831458295</v>
      </c>
    </row>
    <row r="36" spans="2:19">
      <c r="B36" s="183">
        <v>30</v>
      </c>
      <c r="C36" s="323" t="s">
        <v>91</v>
      </c>
      <c r="D36" s="161">
        <f t="shared" si="0"/>
        <v>42880</v>
      </c>
      <c r="E36" s="145">
        <f t="shared" si="2"/>
        <v>0.10422160702523631</v>
      </c>
      <c r="F36" s="162">
        <f t="shared" si="3"/>
        <v>301095</v>
      </c>
      <c r="G36" s="144">
        <f t="shared" si="4"/>
        <v>0.73182380520670542</v>
      </c>
      <c r="H36" s="294">
        <v>2837</v>
      </c>
      <c r="I36" s="145">
        <f t="shared" si="5"/>
        <v>0.11198831563573206</v>
      </c>
      <c r="J36" s="164">
        <f t="shared" si="11"/>
        <v>18274</v>
      </c>
      <c r="K36" s="146">
        <f t="shared" si="6"/>
        <v>0.72135159673153593</v>
      </c>
      <c r="L36" s="293">
        <v>1043</v>
      </c>
      <c r="M36" s="318">
        <f t="shared" si="7"/>
        <v>0.12010594196222939</v>
      </c>
      <c r="N36" s="319">
        <f t="shared" si="8"/>
        <v>7516</v>
      </c>
      <c r="O36" s="322">
        <f t="shared" si="9"/>
        <v>0.86549976969138642</v>
      </c>
      <c r="P36" s="294">
        <v>39000</v>
      </c>
      <c r="Q36" s="318">
        <f t="shared" si="10"/>
        <v>0.10333479945100076</v>
      </c>
      <c r="R36" s="319">
        <f t="shared" si="12"/>
        <v>275305</v>
      </c>
      <c r="S36" s="322">
        <f t="shared" si="1"/>
        <v>0.72945094776558372</v>
      </c>
    </row>
    <row r="37" spans="2:19">
      <c r="B37" s="183">
        <v>31</v>
      </c>
      <c r="C37" s="43" t="s">
        <v>92</v>
      </c>
      <c r="D37" s="26">
        <f t="shared" si="0"/>
        <v>36276</v>
      </c>
      <c r="E37" s="14">
        <f t="shared" si="2"/>
        <v>8.8170312883569787E-2</v>
      </c>
      <c r="F37" s="49">
        <f t="shared" si="3"/>
        <v>337371</v>
      </c>
      <c r="G37" s="10">
        <f t="shared" si="4"/>
        <v>0.81999411809027511</v>
      </c>
      <c r="H37" s="60">
        <v>2437</v>
      </c>
      <c r="I37" s="14">
        <f t="shared" si="5"/>
        <v>9.6198634192555171E-2</v>
      </c>
      <c r="J37" s="27">
        <f t="shared" si="11"/>
        <v>20711</v>
      </c>
      <c r="K37" s="37">
        <f t="shared" si="6"/>
        <v>0.81755023092409107</v>
      </c>
      <c r="L37" s="58">
        <v>616</v>
      </c>
      <c r="M37" s="77">
        <f t="shared" si="7"/>
        <v>7.0935052970981113E-2</v>
      </c>
      <c r="N37" s="68">
        <f t="shared" si="8"/>
        <v>8132</v>
      </c>
      <c r="O37" s="80">
        <f t="shared" si="9"/>
        <v>0.93643482266236755</v>
      </c>
      <c r="P37" s="60">
        <v>33223</v>
      </c>
      <c r="Q37" s="520">
        <f t="shared" si="10"/>
        <v>8.8028001081040974E-2</v>
      </c>
      <c r="R37" s="68">
        <f t="shared" si="12"/>
        <v>308528</v>
      </c>
      <c r="S37" s="80">
        <f t="shared" si="1"/>
        <v>0.81747894884662464</v>
      </c>
    </row>
    <row r="38" spans="2:19">
      <c r="B38" s="183">
        <v>32</v>
      </c>
      <c r="C38" s="323" t="s">
        <v>93</v>
      </c>
      <c r="D38" s="161">
        <f t="shared" si="0"/>
        <v>26130</v>
      </c>
      <c r="E38" s="145">
        <f t="shared" si="2"/>
        <v>6.3510041781003376E-2</v>
      </c>
      <c r="F38" s="162">
        <f t="shared" si="3"/>
        <v>363501</v>
      </c>
      <c r="G38" s="144">
        <f t="shared" si="4"/>
        <v>0.8835041598712785</v>
      </c>
      <c r="H38" s="313">
        <v>1570</v>
      </c>
      <c r="I38" s="145">
        <f t="shared" si="5"/>
        <v>6.1974499664469267E-2</v>
      </c>
      <c r="J38" s="164">
        <f t="shared" si="11"/>
        <v>22281</v>
      </c>
      <c r="K38" s="146">
        <f t="shared" si="6"/>
        <v>0.8795247305885604</v>
      </c>
      <c r="L38" s="292">
        <v>195</v>
      </c>
      <c r="M38" s="318">
        <f t="shared" si="7"/>
        <v>2.2455089820359281E-2</v>
      </c>
      <c r="N38" s="319">
        <f t="shared" si="8"/>
        <v>8327</v>
      </c>
      <c r="O38" s="322">
        <f t="shared" si="9"/>
        <v>0.95888991248272681</v>
      </c>
      <c r="P38" s="294">
        <v>24365</v>
      </c>
      <c r="Q38" s="318">
        <f t="shared" si="10"/>
        <v>6.4557753554452146E-2</v>
      </c>
      <c r="R38" s="319">
        <f t="shared" si="12"/>
        <v>332893</v>
      </c>
      <c r="S38" s="322">
        <f t="shared" si="1"/>
        <v>0.88203670240107679</v>
      </c>
    </row>
    <row r="39" spans="2:19">
      <c r="B39" s="183">
        <v>33</v>
      </c>
      <c r="C39" s="81" t="s">
        <v>94</v>
      </c>
      <c r="D39" s="26">
        <f t="shared" si="0"/>
        <v>19767</v>
      </c>
      <c r="E39" s="8">
        <f t="shared" si="2"/>
        <v>4.8044508070612085E-2</v>
      </c>
      <c r="F39" s="49">
        <f t="shared" si="3"/>
        <v>383268</v>
      </c>
      <c r="G39" s="10">
        <f t="shared" si="4"/>
        <v>0.93154866794189062</v>
      </c>
      <c r="H39" s="60">
        <v>1125</v>
      </c>
      <c r="I39" s="8">
        <f t="shared" si="5"/>
        <v>4.4408479058934983E-2</v>
      </c>
      <c r="J39" s="27">
        <f t="shared" si="11"/>
        <v>23406</v>
      </c>
      <c r="K39" s="37">
        <f t="shared" si="6"/>
        <v>0.92393320964749537</v>
      </c>
      <c r="L39" s="58">
        <v>193</v>
      </c>
      <c r="M39" s="77">
        <f t="shared" si="7"/>
        <v>2.2224781206817135E-2</v>
      </c>
      <c r="N39" s="68">
        <f t="shared" si="8"/>
        <v>8520</v>
      </c>
      <c r="O39" s="80">
        <f t="shared" si="9"/>
        <v>0.98111469368954396</v>
      </c>
      <c r="P39" s="60">
        <v>18449</v>
      </c>
      <c r="Q39" s="520">
        <f t="shared" si="10"/>
        <v>4.8882659360808024E-2</v>
      </c>
      <c r="R39" s="68">
        <f t="shared" si="12"/>
        <v>351342</v>
      </c>
      <c r="S39" s="80">
        <f t="shared" si="1"/>
        <v>0.93091936176188483</v>
      </c>
    </row>
    <row r="40" spans="2:19">
      <c r="B40" s="183">
        <v>34</v>
      </c>
      <c r="C40" s="323" t="s">
        <v>95</v>
      </c>
      <c r="D40" s="161">
        <f t="shared" si="0"/>
        <v>13017</v>
      </c>
      <c r="E40" s="145">
        <f t="shared" si="2"/>
        <v>3.1638354912488363E-2</v>
      </c>
      <c r="F40" s="162">
        <f t="shared" si="3"/>
        <v>396285</v>
      </c>
      <c r="G40" s="144">
        <f t="shared" si="4"/>
        <v>0.96318702285437896</v>
      </c>
      <c r="H40" s="294">
        <v>807</v>
      </c>
      <c r="I40" s="145">
        <f t="shared" si="5"/>
        <v>3.1855682311609367E-2</v>
      </c>
      <c r="J40" s="164">
        <f t="shared" si="11"/>
        <v>24213</v>
      </c>
      <c r="K40" s="146">
        <f t="shared" si="6"/>
        <v>0.95578889195910477</v>
      </c>
      <c r="L40" s="293">
        <v>84</v>
      </c>
      <c r="M40" s="318">
        <f t="shared" si="7"/>
        <v>9.6729617687701525E-3</v>
      </c>
      <c r="N40" s="319">
        <f t="shared" si="8"/>
        <v>8604</v>
      </c>
      <c r="O40" s="322">
        <f t="shared" si="9"/>
        <v>0.99078765545831415</v>
      </c>
      <c r="P40" s="294">
        <v>12126</v>
      </c>
      <c r="Q40" s="318">
        <f t="shared" si="10"/>
        <v>3.2129173798534236E-2</v>
      </c>
      <c r="R40" s="319">
        <f t="shared" si="12"/>
        <v>363468</v>
      </c>
      <c r="S40" s="322">
        <f t="shared" si="1"/>
        <v>0.96304853556041903</v>
      </c>
    </row>
    <row r="41" spans="2:19">
      <c r="B41" s="183">
        <v>35</v>
      </c>
      <c r="C41" s="81" t="s">
        <v>96</v>
      </c>
      <c r="D41" s="26">
        <f t="shared" si="0"/>
        <v>8763</v>
      </c>
      <c r="E41" s="8">
        <f t="shared" si="2"/>
        <v>2.1298832611057503E-2</v>
      </c>
      <c r="F41" s="49">
        <f t="shared" si="3"/>
        <v>405048</v>
      </c>
      <c r="G41" s="10">
        <f t="shared" si="4"/>
        <v>0.98448585546543654</v>
      </c>
      <c r="H41" s="60">
        <v>609</v>
      </c>
      <c r="I41" s="8">
        <f t="shared" si="5"/>
        <v>2.4039789997236806E-2</v>
      </c>
      <c r="J41" s="27">
        <f t="shared" si="11"/>
        <v>24822</v>
      </c>
      <c r="K41" s="37">
        <f t="shared" si="6"/>
        <v>0.97982868195634154</v>
      </c>
      <c r="L41" s="58">
        <v>39</v>
      </c>
      <c r="M41" s="77">
        <f t="shared" si="7"/>
        <v>4.4910179640718561E-3</v>
      </c>
      <c r="N41" s="68">
        <f t="shared" si="8"/>
        <v>8643</v>
      </c>
      <c r="O41" s="80">
        <f t="shared" si="9"/>
        <v>0.99527867342238596</v>
      </c>
      <c r="P41" s="60">
        <v>8115</v>
      </c>
      <c r="Q41" s="520">
        <f t="shared" si="10"/>
        <v>2.1501587116535159E-2</v>
      </c>
      <c r="R41" s="68">
        <f t="shared" si="12"/>
        <v>371583</v>
      </c>
      <c r="S41" s="80">
        <f t="shared" si="1"/>
        <v>0.98455012267695419</v>
      </c>
    </row>
    <row r="42" spans="2:19">
      <c r="B42" s="183">
        <v>36</v>
      </c>
      <c r="C42" s="323" t="s">
        <v>97</v>
      </c>
      <c r="D42" s="161">
        <f t="shared" si="0"/>
        <v>4236</v>
      </c>
      <c r="E42" s="145">
        <f t="shared" si="2"/>
        <v>1.0295772559675863E-2</v>
      </c>
      <c r="F42" s="162">
        <f t="shared" si="3"/>
        <v>409284</v>
      </c>
      <c r="G42" s="144">
        <f t="shared" si="4"/>
        <v>0.99478162802511239</v>
      </c>
      <c r="H42" s="294">
        <v>374</v>
      </c>
      <c r="I42" s="145">
        <f t="shared" si="5"/>
        <v>1.4763352149370386E-2</v>
      </c>
      <c r="J42" s="164">
        <f t="shared" si="11"/>
        <v>25196</v>
      </c>
      <c r="K42" s="146">
        <f t="shared" si="6"/>
        <v>0.99459203410571195</v>
      </c>
      <c r="L42" s="293">
        <v>31</v>
      </c>
      <c r="M42" s="318">
        <f t="shared" si="7"/>
        <v>3.5697835099032702E-3</v>
      </c>
      <c r="N42" s="319">
        <f t="shared" si="8"/>
        <v>8674</v>
      </c>
      <c r="O42" s="322">
        <f t="shared" si="9"/>
        <v>0.9988484569322893</v>
      </c>
      <c r="P42" s="294">
        <v>3831</v>
      </c>
      <c r="Q42" s="318">
        <f t="shared" si="10"/>
        <v>1.0150656838379074E-2</v>
      </c>
      <c r="R42" s="319">
        <f t="shared" si="12"/>
        <v>375414</v>
      </c>
      <c r="S42" s="322">
        <f t="shared" si="1"/>
        <v>0.99470077951533331</v>
      </c>
    </row>
    <row r="43" spans="2:19">
      <c r="B43" s="183">
        <v>37</v>
      </c>
      <c r="C43" s="81" t="s">
        <v>98</v>
      </c>
      <c r="D43" s="26">
        <f t="shared" si="0"/>
        <v>1687</v>
      </c>
      <c r="E43" s="8">
        <f t="shared" si="2"/>
        <v>4.1003230189266245E-3</v>
      </c>
      <c r="F43" s="49">
        <f t="shared" si="3"/>
        <v>410971</v>
      </c>
      <c r="G43" s="10">
        <f t="shared" si="4"/>
        <v>0.99888195104403898</v>
      </c>
      <c r="H43" s="60">
        <v>105</v>
      </c>
      <c r="I43" s="8">
        <f t="shared" si="5"/>
        <v>4.1447913788339322E-3</v>
      </c>
      <c r="J43" s="27">
        <f t="shared" si="11"/>
        <v>25301</v>
      </c>
      <c r="K43" s="37">
        <f t="shared" si="6"/>
        <v>0.9987368254845459</v>
      </c>
      <c r="L43" s="58">
        <v>7</v>
      </c>
      <c r="M43" s="77">
        <f t="shared" si="7"/>
        <v>8.0608014739751263E-4</v>
      </c>
      <c r="N43" s="68">
        <f t="shared" si="8"/>
        <v>8681</v>
      </c>
      <c r="O43" s="80">
        <f t="shared" si="9"/>
        <v>0.99965453707968677</v>
      </c>
      <c r="P43" s="60">
        <v>1575</v>
      </c>
      <c r="Q43" s="520">
        <f t="shared" si="10"/>
        <v>4.1731361316750303E-3</v>
      </c>
      <c r="R43" s="68">
        <f t="shared" si="12"/>
        <v>376989</v>
      </c>
      <c r="S43" s="80">
        <f t="shared" si="1"/>
        <v>0.99887391564700834</v>
      </c>
    </row>
    <row r="44" spans="2:19">
      <c r="B44" s="183">
        <v>38</v>
      </c>
      <c r="C44" s="323" t="s">
        <v>99</v>
      </c>
      <c r="D44" s="161">
        <f t="shared" si="0"/>
        <v>422</v>
      </c>
      <c r="E44" s="145">
        <f t="shared" si="2"/>
        <v>1.0256883900338089E-3</v>
      </c>
      <c r="F44" s="162">
        <f t="shared" si="3"/>
        <v>411393</v>
      </c>
      <c r="G44" s="144">
        <f t="shared" si="4"/>
        <v>0.99990763943407279</v>
      </c>
      <c r="H44" s="294">
        <v>30</v>
      </c>
      <c r="I44" s="145">
        <f t="shared" si="5"/>
        <v>1.1842261082382663E-3</v>
      </c>
      <c r="J44" s="164">
        <f t="shared" si="11"/>
        <v>25331</v>
      </c>
      <c r="K44" s="146">
        <f t="shared" si="6"/>
        <v>0.9999210515927841</v>
      </c>
      <c r="L44" s="293">
        <v>3</v>
      </c>
      <c r="M44" s="318">
        <f t="shared" si="7"/>
        <v>3.4546292031321972E-4</v>
      </c>
      <c r="N44" s="319">
        <f t="shared" si="8"/>
        <v>8684</v>
      </c>
      <c r="O44" s="322">
        <f t="shared" si="9"/>
        <v>1</v>
      </c>
      <c r="P44" s="294">
        <v>389</v>
      </c>
      <c r="Q44" s="318">
        <f t="shared" si="10"/>
        <v>1.0306983842676741E-3</v>
      </c>
      <c r="R44" s="319">
        <f t="shared" si="12"/>
        <v>377378</v>
      </c>
      <c r="S44" s="322">
        <f t="shared" si="1"/>
        <v>0.99990461403127595</v>
      </c>
    </row>
    <row r="45" spans="2:19">
      <c r="B45" s="183">
        <v>39</v>
      </c>
      <c r="C45" s="81" t="s">
        <v>100</v>
      </c>
      <c r="D45" s="26">
        <f t="shared" si="0"/>
        <v>36</v>
      </c>
      <c r="E45" s="8">
        <f t="shared" si="2"/>
        <v>8.7499483509993176E-5</v>
      </c>
      <c r="F45" s="49">
        <f t="shared" si="3"/>
        <v>411429</v>
      </c>
      <c r="G45" s="10">
        <f t="shared" si="4"/>
        <v>0.99999513891758274</v>
      </c>
      <c r="H45" s="60">
        <v>2</v>
      </c>
      <c r="I45" s="8">
        <f t="shared" si="5"/>
        <v>7.8948407215884416E-5</v>
      </c>
      <c r="J45" s="27">
        <f t="shared" si="11"/>
        <v>25333</v>
      </c>
      <c r="K45" s="37">
        <f t="shared" si="6"/>
        <v>1</v>
      </c>
      <c r="L45" s="58"/>
      <c r="M45" s="77"/>
      <c r="N45" s="68"/>
      <c r="O45" s="80"/>
      <c r="P45" s="60">
        <v>34</v>
      </c>
      <c r="Q45" s="520">
        <f t="shared" si="10"/>
        <v>9.0086748239333995E-5</v>
      </c>
      <c r="R45" s="68">
        <f t="shared" si="12"/>
        <v>377412</v>
      </c>
      <c r="S45" s="80">
        <f t="shared" si="1"/>
        <v>0.99999470077951536</v>
      </c>
    </row>
    <row r="46" spans="2:19" ht="14.25" thickBot="1">
      <c r="B46" s="184">
        <v>40</v>
      </c>
      <c r="C46" s="323" t="s">
        <v>200</v>
      </c>
      <c r="D46" s="161">
        <f t="shared" si="0"/>
        <v>2</v>
      </c>
      <c r="E46" s="145">
        <f t="shared" si="2"/>
        <v>4.861082417221843E-6</v>
      </c>
      <c r="F46" s="162">
        <f t="shared" si="3"/>
        <v>411431</v>
      </c>
      <c r="G46" s="144">
        <f t="shared" si="4"/>
        <v>1</v>
      </c>
      <c r="H46" s="294"/>
      <c r="I46" s="145"/>
      <c r="J46" s="164"/>
      <c r="K46" s="146"/>
      <c r="L46" s="293"/>
      <c r="M46" s="318"/>
      <c r="N46" s="319"/>
      <c r="O46" s="322"/>
      <c r="P46" s="294">
        <v>2</v>
      </c>
      <c r="Q46" s="318">
        <f t="shared" si="10"/>
        <v>5.2992204846667058E-6</v>
      </c>
      <c r="R46" s="319">
        <f t="shared" si="12"/>
        <v>377414</v>
      </c>
      <c r="S46" s="322">
        <f t="shared" si="1"/>
        <v>1</v>
      </c>
    </row>
    <row r="47" spans="2:19" s="24" customFormat="1" thickBot="1">
      <c r="B47" s="185">
        <v>41</v>
      </c>
      <c r="C47" s="212" t="s">
        <v>81</v>
      </c>
      <c r="D47" s="213">
        <f>SUM(D7:D46)</f>
        <v>411431</v>
      </c>
      <c r="E47" s="214"/>
      <c r="F47" s="215"/>
      <c r="G47" s="216"/>
      <c r="H47" s="298">
        <f>SUM(H7:H45)</f>
        <v>25333</v>
      </c>
      <c r="I47" s="214"/>
      <c r="J47" s="218"/>
      <c r="K47" s="340"/>
      <c r="L47" s="217">
        <f>SUM(L7:L45)</f>
        <v>8684</v>
      </c>
      <c r="M47" s="214"/>
      <c r="N47" s="218"/>
      <c r="O47" s="219"/>
      <c r="P47" s="298">
        <f>SUM(P7:P46)</f>
        <v>377414</v>
      </c>
      <c r="Q47" s="214"/>
      <c r="R47" s="218"/>
      <c r="S47" s="219"/>
    </row>
  </sheetData>
  <mergeCells count="14">
    <mergeCell ref="L4:M4"/>
    <mergeCell ref="N4:O4"/>
    <mergeCell ref="P4:Q4"/>
    <mergeCell ref="R4:S4"/>
    <mergeCell ref="B3:B5"/>
    <mergeCell ref="C3:C5"/>
    <mergeCell ref="D3:G3"/>
    <mergeCell ref="H3:K3"/>
    <mergeCell ref="L3:O3"/>
    <mergeCell ref="P3:S3"/>
    <mergeCell ref="D4:E4"/>
    <mergeCell ref="F4:G4"/>
    <mergeCell ref="H4:I4"/>
    <mergeCell ref="J4:K4"/>
  </mergeCells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47"/>
  <sheetViews>
    <sheetView view="pageBreakPreview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2" sqref="R2"/>
    </sheetView>
  </sheetViews>
  <sheetFormatPr defaultRowHeight="13.5"/>
  <cols>
    <col min="1" max="1" width="2.28515625" style="22" customWidth="1"/>
    <col min="2" max="2" width="5.5703125" style="19" customWidth="1"/>
    <col min="3" max="3" width="16" style="19" customWidth="1"/>
    <col min="4" max="4" width="10" style="20" customWidth="1"/>
    <col min="5" max="5" width="6.7109375" style="21" customWidth="1"/>
    <col min="6" max="6" width="10.85546875" style="20" customWidth="1"/>
    <col min="7" max="7" width="6.7109375" style="21" customWidth="1"/>
    <col min="8" max="8" width="9.28515625" style="22" customWidth="1"/>
    <col min="9" max="9" width="6.7109375" style="21" customWidth="1"/>
    <col min="10" max="10" width="10.140625" style="22" customWidth="1"/>
    <col min="11" max="11" width="6.7109375" style="23" customWidth="1"/>
    <col min="12" max="12" width="10.140625" style="22" customWidth="1"/>
    <col min="13" max="13" width="6.7109375" style="21" customWidth="1"/>
    <col min="14" max="14" width="9.140625" style="22"/>
    <col min="15" max="15" width="6.7109375" style="23" customWidth="1"/>
    <col min="16" max="16" width="11" style="22" customWidth="1"/>
    <col min="17" max="17" width="6.7109375" style="21" customWidth="1"/>
    <col min="18" max="18" width="9.140625" style="22"/>
    <col min="19" max="19" width="6.7109375" style="23" customWidth="1"/>
    <col min="20" max="20" width="11" style="22" customWidth="1"/>
    <col min="21" max="21" width="6.7109375" style="21" customWidth="1"/>
    <col min="22" max="22" width="9.85546875" style="22" customWidth="1"/>
    <col min="23" max="23" width="6.7109375" style="23" customWidth="1"/>
    <col min="24" max="24" width="11" style="22" customWidth="1"/>
    <col min="25" max="25" width="6.7109375" style="21" customWidth="1"/>
    <col min="26" max="26" width="9.140625" style="22"/>
    <col min="27" max="27" width="6.7109375" style="23" customWidth="1"/>
    <col min="28" max="16384" width="9.140625" style="22"/>
  </cols>
  <sheetData>
    <row r="2" spans="2:27" ht="16.5" thickBot="1">
      <c r="B2" s="1" t="s">
        <v>82</v>
      </c>
      <c r="J2" s="102"/>
      <c r="K2" s="102"/>
      <c r="L2" s="102"/>
      <c r="M2" s="93" t="s">
        <v>292</v>
      </c>
      <c r="N2" s="102"/>
      <c r="O2" s="94"/>
      <c r="P2" s="95"/>
      <c r="Q2" s="96"/>
      <c r="R2" s="103" t="s">
        <v>296</v>
      </c>
      <c r="S2" s="95"/>
      <c r="T2" s="101"/>
      <c r="U2" s="101"/>
      <c r="V2" s="101"/>
      <c r="W2" s="101"/>
    </row>
    <row r="3" spans="2:27" s="24" customFormat="1" ht="12.75">
      <c r="B3" s="537" t="s">
        <v>204</v>
      </c>
      <c r="C3" s="540" t="s">
        <v>205</v>
      </c>
      <c r="D3" s="530" t="s">
        <v>2</v>
      </c>
      <c r="E3" s="528"/>
      <c r="F3" s="528"/>
      <c r="G3" s="529"/>
      <c r="H3" s="530" t="s">
        <v>3</v>
      </c>
      <c r="I3" s="528"/>
      <c r="J3" s="528"/>
      <c r="K3" s="529"/>
      <c r="L3" s="530" t="s">
        <v>4</v>
      </c>
      <c r="M3" s="528"/>
      <c r="N3" s="528"/>
      <c r="O3" s="529"/>
      <c r="P3" s="530" t="s">
        <v>198</v>
      </c>
      <c r="Q3" s="528"/>
      <c r="R3" s="528"/>
      <c r="S3" s="531"/>
      <c r="T3" s="530" t="s">
        <v>199</v>
      </c>
      <c r="U3" s="528"/>
      <c r="V3" s="528"/>
      <c r="W3" s="529"/>
      <c r="X3" s="530" t="s">
        <v>266</v>
      </c>
      <c r="Y3" s="528"/>
      <c r="Z3" s="528"/>
      <c r="AA3" s="529"/>
    </row>
    <row r="4" spans="2:27" s="24" customFormat="1" ht="12.75">
      <c r="B4" s="538"/>
      <c r="C4" s="541"/>
      <c r="D4" s="535" t="s">
        <v>5</v>
      </c>
      <c r="E4" s="533"/>
      <c r="F4" s="533" t="s">
        <v>6</v>
      </c>
      <c r="G4" s="534"/>
      <c r="H4" s="535" t="s">
        <v>5</v>
      </c>
      <c r="I4" s="533"/>
      <c r="J4" s="533" t="s">
        <v>6</v>
      </c>
      <c r="K4" s="534"/>
      <c r="L4" s="535" t="s">
        <v>5</v>
      </c>
      <c r="M4" s="533"/>
      <c r="N4" s="533" t="s">
        <v>6</v>
      </c>
      <c r="O4" s="534"/>
      <c r="P4" s="535" t="s">
        <v>5</v>
      </c>
      <c r="Q4" s="533"/>
      <c r="R4" s="533" t="s">
        <v>6</v>
      </c>
      <c r="S4" s="536"/>
      <c r="T4" s="535" t="s">
        <v>5</v>
      </c>
      <c r="U4" s="533"/>
      <c r="V4" s="533" t="s">
        <v>6</v>
      </c>
      <c r="W4" s="534"/>
      <c r="X4" s="535" t="s">
        <v>5</v>
      </c>
      <c r="Y4" s="533"/>
      <c r="Z4" s="533" t="s">
        <v>6</v>
      </c>
      <c r="AA4" s="534"/>
    </row>
    <row r="5" spans="2:27" s="25" customFormat="1" thickBot="1">
      <c r="B5" s="539"/>
      <c r="C5" s="542"/>
      <c r="D5" s="173" t="s">
        <v>7</v>
      </c>
      <c r="E5" s="174" t="s">
        <v>8</v>
      </c>
      <c r="F5" s="175" t="s">
        <v>7</v>
      </c>
      <c r="G5" s="176" t="s">
        <v>8</v>
      </c>
      <c r="H5" s="177" t="s">
        <v>7</v>
      </c>
      <c r="I5" s="174" t="s">
        <v>8</v>
      </c>
      <c r="J5" s="178" t="s">
        <v>7</v>
      </c>
      <c r="K5" s="176" t="s">
        <v>8</v>
      </c>
      <c r="L5" s="177" t="s">
        <v>7</v>
      </c>
      <c r="M5" s="174" t="s">
        <v>8</v>
      </c>
      <c r="N5" s="178" t="s">
        <v>7</v>
      </c>
      <c r="O5" s="176" t="s">
        <v>8</v>
      </c>
      <c r="P5" s="177" t="s">
        <v>7</v>
      </c>
      <c r="Q5" s="174" t="s">
        <v>8</v>
      </c>
      <c r="R5" s="178" t="s">
        <v>7</v>
      </c>
      <c r="S5" s="179" t="s">
        <v>8</v>
      </c>
      <c r="T5" s="177" t="s">
        <v>7</v>
      </c>
      <c r="U5" s="174" t="s">
        <v>8</v>
      </c>
      <c r="V5" s="178" t="s">
        <v>7</v>
      </c>
      <c r="W5" s="176" t="s">
        <v>8</v>
      </c>
      <c r="X5" s="180" t="s">
        <v>7</v>
      </c>
      <c r="Y5" s="123" t="s">
        <v>8</v>
      </c>
      <c r="Z5" s="181" t="s">
        <v>7</v>
      </c>
      <c r="AA5" s="127" t="s">
        <v>8</v>
      </c>
    </row>
    <row r="6" spans="2:27" s="25" customFormat="1" thickBot="1">
      <c r="B6" s="182"/>
      <c r="C6" s="204" t="s">
        <v>2</v>
      </c>
      <c r="D6" s="205">
        <f>D47</f>
        <v>4126627</v>
      </c>
      <c r="E6" s="206"/>
      <c r="F6" s="207"/>
      <c r="G6" s="208"/>
      <c r="H6" s="205">
        <f>H47</f>
        <v>113755</v>
      </c>
      <c r="I6" s="206"/>
      <c r="J6" s="209"/>
      <c r="K6" s="208"/>
      <c r="L6" s="205">
        <f>L47</f>
        <v>115049</v>
      </c>
      <c r="M6" s="206"/>
      <c r="N6" s="209"/>
      <c r="O6" s="208"/>
      <c r="P6" s="205">
        <f>P47</f>
        <v>566335</v>
      </c>
      <c r="Q6" s="206"/>
      <c r="R6" s="209"/>
      <c r="S6" s="210"/>
      <c r="T6" s="205">
        <f>T47</f>
        <v>2815214</v>
      </c>
      <c r="U6" s="206"/>
      <c r="V6" s="209"/>
      <c r="W6" s="208"/>
      <c r="X6" s="205">
        <f>X47</f>
        <v>516274</v>
      </c>
      <c r="Y6" s="211"/>
      <c r="Z6" s="209"/>
      <c r="AA6" s="208"/>
    </row>
    <row r="7" spans="2:27">
      <c r="B7" s="183">
        <v>1</v>
      </c>
      <c r="C7" s="42" t="s">
        <v>83</v>
      </c>
      <c r="D7" s="26">
        <f>H7+L7+P7+T7+X7</f>
        <v>16</v>
      </c>
      <c r="E7" s="8">
        <f>D7/$D$47</f>
        <v>3.877258594004256E-6</v>
      </c>
      <c r="F7" s="27">
        <f>D7</f>
        <v>16</v>
      </c>
      <c r="G7" s="10">
        <f>F7/$D$47</f>
        <v>3.877258594004256E-6</v>
      </c>
      <c r="H7" s="26">
        <v>7</v>
      </c>
      <c r="I7" s="8">
        <f>H7/$H$47</f>
        <v>6.1535756670036483E-5</v>
      </c>
      <c r="J7" s="27">
        <f>H7</f>
        <v>7</v>
      </c>
      <c r="K7" s="10">
        <f>J7/$H$47</f>
        <v>6.1535756670036483E-5</v>
      </c>
      <c r="L7" s="26">
        <v>9</v>
      </c>
      <c r="M7" s="28">
        <f>L7/$L$47</f>
        <v>7.8227537831706493E-5</v>
      </c>
      <c r="N7" s="12">
        <f>L7</f>
        <v>9</v>
      </c>
      <c r="O7" s="29">
        <f>N7/$L$47</f>
        <v>7.8227537831706493E-5</v>
      </c>
      <c r="P7" s="40"/>
      <c r="Q7" s="28"/>
      <c r="R7" s="12"/>
      <c r="S7" s="54"/>
      <c r="T7" s="40"/>
      <c r="U7" s="28"/>
      <c r="V7" s="12"/>
      <c r="W7" s="29"/>
      <c r="X7" s="40"/>
      <c r="Y7" s="28"/>
      <c r="Z7" s="12"/>
      <c r="AA7" s="29"/>
    </row>
    <row r="8" spans="2:27" s="53" customFormat="1">
      <c r="B8" s="183">
        <v>2</v>
      </c>
      <c r="C8" s="160" t="s">
        <v>59</v>
      </c>
      <c r="D8" s="161">
        <f t="shared" ref="D8:D16" si="0">H8+L8+P8+T8+X8</f>
        <v>155</v>
      </c>
      <c r="E8" s="145">
        <f>D8/$D$47</f>
        <v>3.7560942629416227E-5</v>
      </c>
      <c r="F8" s="162">
        <f>F7+D8</f>
        <v>171</v>
      </c>
      <c r="G8" s="144">
        <f>F8/$D$47</f>
        <v>4.1438201223420486E-5</v>
      </c>
      <c r="H8" s="163"/>
      <c r="I8" s="145"/>
      <c r="J8" s="164"/>
      <c r="K8" s="144"/>
      <c r="L8" s="165">
        <v>4</v>
      </c>
      <c r="M8" s="166">
        <f>L8/$L$47</f>
        <v>3.476779459186955E-5</v>
      </c>
      <c r="N8" s="167">
        <f>N7+L8</f>
        <v>13</v>
      </c>
      <c r="O8" s="168">
        <f>N8/$L$47</f>
        <v>1.1299533242357604E-4</v>
      </c>
      <c r="P8" s="169"/>
      <c r="Q8" s="170"/>
      <c r="R8" s="170"/>
      <c r="S8" s="171"/>
      <c r="T8" s="172">
        <v>142</v>
      </c>
      <c r="U8" s="166">
        <f>T8/$T$47</f>
        <v>5.0440215202112523E-5</v>
      </c>
      <c r="V8" s="167">
        <f>T8</f>
        <v>142</v>
      </c>
      <c r="W8" s="168">
        <f>V8/$T$47</f>
        <v>5.0440215202112523E-5</v>
      </c>
      <c r="X8" s="165">
        <v>9</v>
      </c>
      <c r="Y8" s="166">
        <f>X8/$X$47</f>
        <v>1.7432603617458946E-5</v>
      </c>
      <c r="Z8" s="167">
        <f>X8</f>
        <v>9</v>
      </c>
      <c r="AA8" s="168">
        <f>Z8/$X$47</f>
        <v>1.7432603617458946E-5</v>
      </c>
    </row>
    <row r="9" spans="2:27" s="491" customFormat="1">
      <c r="B9" s="183">
        <v>3</v>
      </c>
      <c r="C9" s="479" t="s">
        <v>61</v>
      </c>
      <c r="D9" s="480">
        <f t="shared" si="0"/>
        <v>225</v>
      </c>
      <c r="E9" s="475">
        <f t="shared" ref="E9:E16" si="1">D9/$D$47</f>
        <v>5.4523948978184845E-5</v>
      </c>
      <c r="F9" s="481">
        <f t="shared" ref="F9:F16" si="2">F8+D9</f>
        <v>396</v>
      </c>
      <c r="G9" s="482">
        <f t="shared" ref="G9:G46" si="3">F9/$D$47</f>
        <v>9.5962150201605331E-5</v>
      </c>
      <c r="H9" s="483">
        <v>8</v>
      </c>
      <c r="I9" s="475">
        <f t="shared" ref="I9:I45" si="4">H9/$H$47</f>
        <v>7.032657905147027E-5</v>
      </c>
      <c r="J9" s="484">
        <f>J7+H9</f>
        <v>15</v>
      </c>
      <c r="K9" s="482">
        <f t="shared" ref="K9:K45" si="5">J9/$H$47</f>
        <v>1.3186233572150675E-4</v>
      </c>
      <c r="L9" s="485">
        <v>8</v>
      </c>
      <c r="M9" s="486">
        <f t="shared" ref="M9:M45" si="6">L9/$L$47</f>
        <v>6.9535589183739101E-5</v>
      </c>
      <c r="N9" s="487">
        <f t="shared" ref="N9:N45" si="7">N8+L9</f>
        <v>21</v>
      </c>
      <c r="O9" s="488">
        <f t="shared" ref="O9:O45" si="8">N9/$L$47</f>
        <v>1.8253092160731515E-4</v>
      </c>
      <c r="P9" s="485">
        <v>5</v>
      </c>
      <c r="Q9" s="486">
        <f>P9/$P$47</f>
        <v>8.8286967960659327E-6</v>
      </c>
      <c r="R9" s="487">
        <f>P9</f>
        <v>5</v>
      </c>
      <c r="S9" s="489">
        <f t="shared" ref="S9:S44" si="9">R9/$P$47</f>
        <v>8.8286967960659327E-6</v>
      </c>
      <c r="T9" s="490">
        <v>163</v>
      </c>
      <c r="U9" s="486">
        <f t="shared" ref="U9:U46" si="10">T9/$T$47</f>
        <v>5.789968364749536E-5</v>
      </c>
      <c r="V9" s="487">
        <f>V8+T9</f>
        <v>305</v>
      </c>
      <c r="W9" s="488">
        <f>V9/$T$47</f>
        <v>1.0833989884960788E-4</v>
      </c>
      <c r="X9" s="485">
        <v>41</v>
      </c>
      <c r="Y9" s="486">
        <f t="shared" ref="Y9:Y46" si="11">X9/$X$47</f>
        <v>7.9415194257312978E-5</v>
      </c>
      <c r="Z9" s="487">
        <f>Z8+X9</f>
        <v>50</v>
      </c>
      <c r="AA9" s="488">
        <f>Z9/$X$47</f>
        <v>9.6847797874771924E-5</v>
      </c>
    </row>
    <row r="10" spans="2:27" s="510" customFormat="1">
      <c r="B10" s="183">
        <v>4</v>
      </c>
      <c r="C10" s="499" t="s">
        <v>62</v>
      </c>
      <c r="D10" s="500">
        <f t="shared" si="0"/>
        <v>2867</v>
      </c>
      <c r="E10" s="501">
        <f t="shared" si="1"/>
        <v>6.9475627431313757E-4</v>
      </c>
      <c r="F10" s="238">
        <f t="shared" si="2"/>
        <v>3263</v>
      </c>
      <c r="G10" s="246">
        <f t="shared" si="3"/>
        <v>7.9071842451474295E-4</v>
      </c>
      <c r="H10" s="502">
        <v>26</v>
      </c>
      <c r="I10" s="501">
        <f t="shared" si="4"/>
        <v>2.2856138191727836E-4</v>
      </c>
      <c r="J10" s="503">
        <f>J9+H10</f>
        <v>41</v>
      </c>
      <c r="K10" s="246">
        <f t="shared" si="5"/>
        <v>3.6042371763878511E-4</v>
      </c>
      <c r="L10" s="504">
        <v>88</v>
      </c>
      <c r="M10" s="505">
        <f t="shared" si="6"/>
        <v>7.6489148102113012E-4</v>
      </c>
      <c r="N10" s="506">
        <f t="shared" si="7"/>
        <v>109</v>
      </c>
      <c r="O10" s="507">
        <f t="shared" si="8"/>
        <v>9.474224026284453E-4</v>
      </c>
      <c r="P10" s="504">
        <v>97</v>
      </c>
      <c r="Q10" s="505">
        <f t="shared" ref="Q10:Q44" si="12">P10/$P$47</f>
        <v>1.712767178436791E-4</v>
      </c>
      <c r="R10" s="506">
        <f>R9+P10</f>
        <v>102</v>
      </c>
      <c r="S10" s="508">
        <f t="shared" si="9"/>
        <v>1.8010541463974502E-4</v>
      </c>
      <c r="T10" s="509">
        <v>2235</v>
      </c>
      <c r="U10" s="505">
        <f t="shared" si="10"/>
        <v>7.93900570258602E-4</v>
      </c>
      <c r="V10" s="506">
        <f t="shared" ref="V10:V46" si="13">V9+T10</f>
        <v>2540</v>
      </c>
      <c r="W10" s="507">
        <f t="shared" ref="W10:W46" si="14">V10/$T$47</f>
        <v>9.0224046910820986E-4</v>
      </c>
      <c r="X10" s="504">
        <v>421</v>
      </c>
      <c r="Y10" s="505">
        <f t="shared" si="11"/>
        <v>8.1545845810557965E-4</v>
      </c>
      <c r="Z10" s="506">
        <f t="shared" ref="Z10:Z46" si="15">Z9+X10</f>
        <v>471</v>
      </c>
      <c r="AA10" s="507">
        <f t="shared" ref="AA10:AA46" si="16">Z10/$X$47</f>
        <v>9.1230625598035149E-4</v>
      </c>
    </row>
    <row r="11" spans="2:27" s="491" customFormat="1" ht="14.25" customHeight="1">
      <c r="B11" s="183">
        <v>5</v>
      </c>
      <c r="C11" s="479" t="s">
        <v>63</v>
      </c>
      <c r="D11" s="480">
        <f t="shared" si="0"/>
        <v>2486</v>
      </c>
      <c r="E11" s="475">
        <f t="shared" si="1"/>
        <v>6.0242905404341127E-4</v>
      </c>
      <c r="F11" s="481">
        <f t="shared" si="2"/>
        <v>5749</v>
      </c>
      <c r="G11" s="482">
        <f t="shared" si="3"/>
        <v>1.3931474785581542E-3</v>
      </c>
      <c r="H11" s="483">
        <v>26</v>
      </c>
      <c r="I11" s="475">
        <f t="shared" si="4"/>
        <v>2.2856138191727836E-4</v>
      </c>
      <c r="J11" s="484">
        <f t="shared" ref="J11:J16" si="17">J10+H11</f>
        <v>67</v>
      </c>
      <c r="K11" s="482">
        <f t="shared" si="5"/>
        <v>5.8898509955606347E-4</v>
      </c>
      <c r="L11" s="485">
        <v>125</v>
      </c>
      <c r="M11" s="486">
        <f t="shared" si="6"/>
        <v>1.0864935809959235E-3</v>
      </c>
      <c r="N11" s="487">
        <f t="shared" si="7"/>
        <v>234</v>
      </c>
      <c r="O11" s="488">
        <f t="shared" si="8"/>
        <v>2.0339159836243689E-3</v>
      </c>
      <c r="P11" s="485">
        <v>84</v>
      </c>
      <c r="Q11" s="486">
        <f t="shared" si="12"/>
        <v>1.4832210617390766E-4</v>
      </c>
      <c r="R11" s="487">
        <f t="shared" ref="R11:R44" si="18">R10+P11</f>
        <v>186</v>
      </c>
      <c r="S11" s="489">
        <f t="shared" si="9"/>
        <v>3.2842752081365268E-4</v>
      </c>
      <c r="T11" s="490">
        <v>1829</v>
      </c>
      <c r="U11" s="486">
        <f t="shared" si="10"/>
        <v>6.4968418031453379E-4</v>
      </c>
      <c r="V11" s="487">
        <f t="shared" si="13"/>
        <v>4369</v>
      </c>
      <c r="W11" s="488">
        <f t="shared" si="14"/>
        <v>1.5519246494227438E-3</v>
      </c>
      <c r="X11" s="485">
        <v>422</v>
      </c>
      <c r="Y11" s="486">
        <f t="shared" si="11"/>
        <v>8.1739541406307501E-4</v>
      </c>
      <c r="Z11" s="487">
        <f t="shared" si="15"/>
        <v>893</v>
      </c>
      <c r="AA11" s="488">
        <f t="shared" si="16"/>
        <v>1.7297016700434265E-3</v>
      </c>
    </row>
    <row r="12" spans="2:27" s="510" customFormat="1">
      <c r="B12" s="183">
        <v>6</v>
      </c>
      <c r="C12" s="499" t="s">
        <v>64</v>
      </c>
      <c r="D12" s="500">
        <f t="shared" si="0"/>
        <v>17155</v>
      </c>
      <c r="E12" s="501">
        <f t="shared" si="1"/>
        <v>4.1571481987589384E-3</v>
      </c>
      <c r="F12" s="238">
        <f t="shared" si="2"/>
        <v>22904</v>
      </c>
      <c r="G12" s="246">
        <f t="shared" si="3"/>
        <v>5.5502956773170924E-3</v>
      </c>
      <c r="H12" s="502">
        <v>200</v>
      </c>
      <c r="I12" s="501">
        <f t="shared" si="4"/>
        <v>1.7581644762867566E-3</v>
      </c>
      <c r="J12" s="503">
        <f t="shared" si="17"/>
        <v>267</v>
      </c>
      <c r="K12" s="246">
        <f t="shared" si="5"/>
        <v>2.3471495758428202E-3</v>
      </c>
      <c r="L12" s="504">
        <v>491</v>
      </c>
      <c r="M12" s="505">
        <f t="shared" si="6"/>
        <v>4.2677467861519875E-3</v>
      </c>
      <c r="N12" s="506">
        <f t="shared" si="7"/>
        <v>725</v>
      </c>
      <c r="O12" s="507">
        <f t="shared" si="8"/>
        <v>6.3016627697763559E-3</v>
      </c>
      <c r="P12" s="504">
        <v>608</v>
      </c>
      <c r="Q12" s="505">
        <f t="shared" si="12"/>
        <v>1.0735695304016175E-3</v>
      </c>
      <c r="R12" s="506">
        <f t="shared" si="18"/>
        <v>794</v>
      </c>
      <c r="S12" s="508">
        <f t="shared" si="9"/>
        <v>1.4019970512152702E-3</v>
      </c>
      <c r="T12" s="509">
        <v>12980</v>
      </c>
      <c r="U12" s="505">
        <f t="shared" si="10"/>
        <v>4.6106619248128203E-3</v>
      </c>
      <c r="V12" s="506">
        <f t="shared" si="13"/>
        <v>17349</v>
      </c>
      <c r="W12" s="507">
        <f t="shared" si="14"/>
        <v>6.1625865742355648E-3</v>
      </c>
      <c r="X12" s="504">
        <v>2876</v>
      </c>
      <c r="Y12" s="505">
        <f t="shared" si="11"/>
        <v>5.5706853337568812E-3</v>
      </c>
      <c r="Z12" s="506">
        <f t="shared" si="15"/>
        <v>3769</v>
      </c>
      <c r="AA12" s="507">
        <f t="shared" si="16"/>
        <v>7.3003870038003075E-3</v>
      </c>
    </row>
    <row r="13" spans="2:27" s="491" customFormat="1">
      <c r="B13" s="183">
        <v>7</v>
      </c>
      <c r="C13" s="479" t="s">
        <v>65</v>
      </c>
      <c r="D13" s="480">
        <f t="shared" si="0"/>
        <v>35002</v>
      </c>
      <c r="E13" s="475">
        <f t="shared" si="1"/>
        <v>8.4819878317085595E-3</v>
      </c>
      <c r="F13" s="481">
        <f t="shared" si="2"/>
        <v>57906</v>
      </c>
      <c r="G13" s="482">
        <f t="shared" si="3"/>
        <v>1.4032283509025653E-2</v>
      </c>
      <c r="H13" s="483">
        <v>571</v>
      </c>
      <c r="I13" s="475">
        <f t="shared" si="4"/>
        <v>5.0195595797986898E-3</v>
      </c>
      <c r="J13" s="484">
        <f t="shared" si="17"/>
        <v>838</v>
      </c>
      <c r="K13" s="482">
        <f t="shared" si="5"/>
        <v>7.36670915564151E-3</v>
      </c>
      <c r="L13" s="485">
        <v>1186</v>
      </c>
      <c r="M13" s="486">
        <f t="shared" si="6"/>
        <v>1.0308651096489322E-2</v>
      </c>
      <c r="N13" s="487">
        <f t="shared" si="7"/>
        <v>1911</v>
      </c>
      <c r="O13" s="488">
        <f t="shared" si="8"/>
        <v>1.6610313866265679E-2</v>
      </c>
      <c r="P13" s="485">
        <v>1247</v>
      </c>
      <c r="Q13" s="486">
        <f t="shared" si="12"/>
        <v>2.2018769809388438E-3</v>
      </c>
      <c r="R13" s="487">
        <f t="shared" si="18"/>
        <v>2041</v>
      </c>
      <c r="S13" s="489">
        <f t="shared" si="9"/>
        <v>3.6038740321541135E-3</v>
      </c>
      <c r="T13" s="490">
        <v>25968</v>
      </c>
      <c r="U13" s="486">
        <f t="shared" si="10"/>
        <v>9.2241655518905483E-3</v>
      </c>
      <c r="V13" s="487">
        <f t="shared" si="13"/>
        <v>43317</v>
      </c>
      <c r="W13" s="488">
        <f t="shared" si="14"/>
        <v>1.5386752126126113E-2</v>
      </c>
      <c r="X13" s="485">
        <v>6030</v>
      </c>
      <c r="Y13" s="486">
        <f t="shared" si="11"/>
        <v>1.1679844423697494E-2</v>
      </c>
      <c r="Z13" s="487">
        <f t="shared" si="15"/>
        <v>9799</v>
      </c>
      <c r="AA13" s="488">
        <f t="shared" si="16"/>
        <v>1.8980231427497801E-2</v>
      </c>
    </row>
    <row r="14" spans="2:27" s="510" customFormat="1">
      <c r="B14" s="183">
        <v>8</v>
      </c>
      <c r="C14" s="499" t="s">
        <v>66</v>
      </c>
      <c r="D14" s="500">
        <f t="shared" si="0"/>
        <v>33657</v>
      </c>
      <c r="E14" s="501">
        <f t="shared" si="1"/>
        <v>8.1560557811500775E-3</v>
      </c>
      <c r="F14" s="238">
        <f t="shared" si="2"/>
        <v>91563</v>
      </c>
      <c r="G14" s="246">
        <f t="shared" si="3"/>
        <v>2.2188339290175729E-2</v>
      </c>
      <c r="H14" s="502">
        <v>535</v>
      </c>
      <c r="I14" s="501">
        <f t="shared" si="4"/>
        <v>4.7030899740670741E-3</v>
      </c>
      <c r="J14" s="503">
        <f t="shared" si="17"/>
        <v>1373</v>
      </c>
      <c r="K14" s="246">
        <f t="shared" si="5"/>
        <v>1.2069799129708585E-2</v>
      </c>
      <c r="L14" s="504">
        <v>1079</v>
      </c>
      <c r="M14" s="505">
        <f t="shared" si="6"/>
        <v>9.3786125911568107E-3</v>
      </c>
      <c r="N14" s="506">
        <f t="shared" si="7"/>
        <v>2990</v>
      </c>
      <c r="O14" s="507">
        <f t="shared" si="8"/>
        <v>2.5988926457422491E-2</v>
      </c>
      <c r="P14" s="504">
        <v>1755</v>
      </c>
      <c r="Q14" s="505">
        <f t="shared" si="12"/>
        <v>3.0988725754191424E-3</v>
      </c>
      <c r="R14" s="506">
        <f t="shared" si="18"/>
        <v>3796</v>
      </c>
      <c r="S14" s="508">
        <f t="shared" si="9"/>
        <v>6.7027466075732563E-3</v>
      </c>
      <c r="T14" s="509">
        <v>23970</v>
      </c>
      <c r="U14" s="505">
        <f t="shared" si="10"/>
        <v>8.5144504112298382E-3</v>
      </c>
      <c r="V14" s="506">
        <f t="shared" si="13"/>
        <v>67287</v>
      </c>
      <c r="W14" s="507">
        <f t="shared" si="14"/>
        <v>2.3901202537355951E-2</v>
      </c>
      <c r="X14" s="504">
        <v>6318</v>
      </c>
      <c r="Y14" s="505">
        <f t="shared" si="11"/>
        <v>1.2237687739456181E-2</v>
      </c>
      <c r="Z14" s="506">
        <f t="shared" si="15"/>
        <v>16117</v>
      </c>
      <c r="AA14" s="507">
        <f t="shared" si="16"/>
        <v>3.1217919166953982E-2</v>
      </c>
    </row>
    <row r="15" spans="2:27" s="491" customFormat="1">
      <c r="B15" s="183">
        <v>9</v>
      </c>
      <c r="C15" s="479" t="s">
        <v>67</v>
      </c>
      <c r="D15" s="480">
        <f t="shared" si="0"/>
        <v>28988</v>
      </c>
      <c r="E15" s="475">
        <f t="shared" si="1"/>
        <v>7.0246232576872108E-3</v>
      </c>
      <c r="F15" s="481">
        <f t="shared" si="2"/>
        <v>120551</v>
      </c>
      <c r="G15" s="482">
        <f t="shared" si="3"/>
        <v>2.9212962547862941E-2</v>
      </c>
      <c r="H15" s="483">
        <v>443</v>
      </c>
      <c r="I15" s="475">
        <f t="shared" si="4"/>
        <v>3.8943343149751659E-3</v>
      </c>
      <c r="J15" s="484">
        <f t="shared" si="17"/>
        <v>1816</v>
      </c>
      <c r="K15" s="482">
        <f t="shared" si="5"/>
        <v>1.596413344468375E-2</v>
      </c>
      <c r="L15" s="485">
        <v>1057</v>
      </c>
      <c r="M15" s="486">
        <f t="shared" si="6"/>
        <v>9.1873897209015284E-3</v>
      </c>
      <c r="N15" s="487">
        <f t="shared" si="7"/>
        <v>4047</v>
      </c>
      <c r="O15" s="488">
        <f t="shared" si="8"/>
        <v>3.5176316178324021E-2</v>
      </c>
      <c r="P15" s="485">
        <v>1018</v>
      </c>
      <c r="Q15" s="486">
        <f t="shared" si="12"/>
        <v>1.7975226676790238E-3</v>
      </c>
      <c r="R15" s="487">
        <f t="shared" si="18"/>
        <v>4814</v>
      </c>
      <c r="S15" s="489">
        <f t="shared" si="9"/>
        <v>8.5002692752522806E-3</v>
      </c>
      <c r="T15" s="490">
        <v>21174</v>
      </c>
      <c r="U15" s="486">
        <f t="shared" si="10"/>
        <v>7.521275469644581E-3</v>
      </c>
      <c r="V15" s="487">
        <f t="shared" si="13"/>
        <v>88461</v>
      </c>
      <c r="W15" s="488">
        <f t="shared" si="14"/>
        <v>3.1422478007000536E-2</v>
      </c>
      <c r="X15" s="485">
        <v>5296</v>
      </c>
      <c r="Y15" s="486">
        <f t="shared" si="11"/>
        <v>1.0258118750895842E-2</v>
      </c>
      <c r="Z15" s="487">
        <f t="shared" si="15"/>
        <v>21413</v>
      </c>
      <c r="AA15" s="488">
        <f t="shared" si="16"/>
        <v>4.1476037917849824E-2</v>
      </c>
    </row>
    <row r="16" spans="2:27" s="510" customFormat="1">
      <c r="B16" s="183">
        <v>10</v>
      </c>
      <c r="C16" s="499" t="s">
        <v>68</v>
      </c>
      <c r="D16" s="500">
        <f t="shared" si="0"/>
        <v>23541</v>
      </c>
      <c r="E16" s="501">
        <f t="shared" si="1"/>
        <v>5.7046590350908867E-3</v>
      </c>
      <c r="F16" s="238">
        <f t="shared" si="2"/>
        <v>144092</v>
      </c>
      <c r="G16" s="246">
        <f t="shared" si="3"/>
        <v>3.4917621582953827E-2</v>
      </c>
      <c r="H16" s="502">
        <v>393</v>
      </c>
      <c r="I16" s="501">
        <f t="shared" si="4"/>
        <v>3.4547931959034769E-3</v>
      </c>
      <c r="J16" s="503">
        <f t="shared" si="17"/>
        <v>2209</v>
      </c>
      <c r="K16" s="246">
        <f t="shared" si="5"/>
        <v>1.9418926640587229E-2</v>
      </c>
      <c r="L16" s="504">
        <v>746</v>
      </c>
      <c r="M16" s="505">
        <f t="shared" si="6"/>
        <v>6.4841936913836709E-3</v>
      </c>
      <c r="N16" s="506">
        <f t="shared" si="7"/>
        <v>4793</v>
      </c>
      <c r="O16" s="507">
        <f t="shared" si="8"/>
        <v>4.1660509869707693E-2</v>
      </c>
      <c r="P16" s="504">
        <v>962</v>
      </c>
      <c r="Q16" s="505">
        <f t="shared" si="12"/>
        <v>1.6986412635630855E-3</v>
      </c>
      <c r="R16" s="506">
        <f t="shared" si="18"/>
        <v>5776</v>
      </c>
      <c r="S16" s="508">
        <f t="shared" si="9"/>
        <v>1.0198910538815366E-2</v>
      </c>
      <c r="T16" s="509">
        <v>16804</v>
      </c>
      <c r="U16" s="505">
        <f t="shared" si="10"/>
        <v>5.9689956074387238E-3</v>
      </c>
      <c r="V16" s="506">
        <f t="shared" si="13"/>
        <v>105265</v>
      </c>
      <c r="W16" s="507">
        <f t="shared" si="14"/>
        <v>3.7391473614439258E-2</v>
      </c>
      <c r="X16" s="504">
        <v>4636</v>
      </c>
      <c r="Y16" s="505">
        <f t="shared" si="11"/>
        <v>8.979727818948853E-3</v>
      </c>
      <c r="Z16" s="506">
        <f t="shared" si="15"/>
        <v>26049</v>
      </c>
      <c r="AA16" s="507">
        <f t="shared" si="16"/>
        <v>5.0455765736798677E-2</v>
      </c>
    </row>
    <row r="17" spans="2:27" s="494" customFormat="1">
      <c r="B17" s="183">
        <v>11</v>
      </c>
      <c r="C17" s="492" t="s">
        <v>69</v>
      </c>
      <c r="D17" s="480">
        <f t="shared" ref="D17:D46" si="19">H17+L17+P17+T17+X17</f>
        <v>19083</v>
      </c>
      <c r="E17" s="475">
        <f t="shared" ref="E17:E46" si="20">D17/$D$47</f>
        <v>4.6243578593364509E-3</v>
      </c>
      <c r="F17" s="481">
        <f t="shared" ref="F17:F46" si="21">F16+D17</f>
        <v>163175</v>
      </c>
      <c r="G17" s="482">
        <f t="shared" si="3"/>
        <v>3.9541979442290279E-2</v>
      </c>
      <c r="H17" s="480">
        <v>266</v>
      </c>
      <c r="I17" s="475">
        <f t="shared" si="4"/>
        <v>2.3383587534613862E-3</v>
      </c>
      <c r="J17" s="484">
        <f t="shared" ref="J17:J45" si="22">J16+H17</f>
        <v>2475</v>
      </c>
      <c r="K17" s="482">
        <f t="shared" si="5"/>
        <v>2.1757285394048614E-2</v>
      </c>
      <c r="L17" s="480">
        <v>645</v>
      </c>
      <c r="M17" s="486">
        <f t="shared" si="6"/>
        <v>5.6063068779389647E-3</v>
      </c>
      <c r="N17" s="487">
        <f t="shared" si="7"/>
        <v>5438</v>
      </c>
      <c r="O17" s="488">
        <f t="shared" si="8"/>
        <v>4.7266816747646656E-2</v>
      </c>
      <c r="P17" s="493">
        <v>653</v>
      </c>
      <c r="Q17" s="486">
        <f t="shared" si="12"/>
        <v>1.1530278015662108E-3</v>
      </c>
      <c r="R17" s="487">
        <f t="shared" si="18"/>
        <v>6429</v>
      </c>
      <c r="S17" s="489">
        <f t="shared" si="9"/>
        <v>1.1351938340381576E-2</v>
      </c>
      <c r="T17" s="493">
        <v>14131</v>
      </c>
      <c r="U17" s="486">
        <f t="shared" si="10"/>
        <v>5.0195118381764232E-3</v>
      </c>
      <c r="V17" s="487">
        <f t="shared" si="13"/>
        <v>119396</v>
      </c>
      <c r="W17" s="488">
        <f t="shared" si="14"/>
        <v>4.2410985452615679E-2</v>
      </c>
      <c r="X17" s="493">
        <v>3388</v>
      </c>
      <c r="Y17" s="486">
        <f t="shared" si="11"/>
        <v>6.5624067839945453E-3</v>
      </c>
      <c r="Z17" s="487">
        <f t="shared" si="15"/>
        <v>29437</v>
      </c>
      <c r="AA17" s="488">
        <f t="shared" si="16"/>
        <v>5.701817252079322E-2</v>
      </c>
    </row>
    <row r="18" spans="2:27" s="515" customFormat="1">
      <c r="B18" s="183">
        <v>12</v>
      </c>
      <c r="C18" s="499" t="s">
        <v>70</v>
      </c>
      <c r="D18" s="500">
        <f t="shared" si="19"/>
        <v>15361</v>
      </c>
      <c r="E18" s="501">
        <f t="shared" si="20"/>
        <v>3.7224105789062109E-3</v>
      </c>
      <c r="F18" s="238">
        <f t="shared" si="21"/>
        <v>178536</v>
      </c>
      <c r="G18" s="246">
        <f>F18/$D$47</f>
        <v>4.3264390021196489E-2</v>
      </c>
      <c r="H18" s="511">
        <v>298</v>
      </c>
      <c r="I18" s="501">
        <f t="shared" si="4"/>
        <v>2.6196650696672674E-3</v>
      </c>
      <c r="J18" s="503">
        <f t="shared" si="22"/>
        <v>2773</v>
      </c>
      <c r="K18" s="246">
        <f t="shared" si="5"/>
        <v>2.437695046371588E-2</v>
      </c>
      <c r="L18" s="504">
        <v>481</v>
      </c>
      <c r="M18" s="505">
        <f t="shared" si="6"/>
        <v>4.1808272996723137E-3</v>
      </c>
      <c r="N18" s="506">
        <f t="shared" si="7"/>
        <v>5919</v>
      </c>
      <c r="O18" s="507">
        <f t="shared" si="8"/>
        <v>5.1447644047318969E-2</v>
      </c>
      <c r="P18" s="512">
        <v>473</v>
      </c>
      <c r="Q18" s="505">
        <f t="shared" si="12"/>
        <v>8.3519471690783728E-4</v>
      </c>
      <c r="R18" s="513">
        <f t="shared" si="18"/>
        <v>6902</v>
      </c>
      <c r="S18" s="514">
        <f t="shared" si="9"/>
        <v>1.2187133057289414E-2</v>
      </c>
      <c r="T18" s="509">
        <v>11626</v>
      </c>
      <c r="U18" s="505">
        <f t="shared" si="10"/>
        <v>4.1297038164771847E-3</v>
      </c>
      <c r="V18" s="506">
        <f t="shared" si="13"/>
        <v>131022</v>
      </c>
      <c r="W18" s="507">
        <f t="shared" si="14"/>
        <v>4.6540689269092862E-2</v>
      </c>
      <c r="X18" s="504">
        <v>2483</v>
      </c>
      <c r="Y18" s="505">
        <f t="shared" si="11"/>
        <v>4.8094616424611738E-3</v>
      </c>
      <c r="Z18" s="506">
        <f t="shared" si="15"/>
        <v>31920</v>
      </c>
      <c r="AA18" s="507">
        <f t="shared" si="16"/>
        <v>6.1827634163254395E-2</v>
      </c>
    </row>
    <row r="19" spans="2:27" s="494" customFormat="1">
      <c r="B19" s="183">
        <v>13</v>
      </c>
      <c r="C19" s="479" t="s">
        <v>71</v>
      </c>
      <c r="D19" s="480">
        <f t="shared" si="19"/>
        <v>13112</v>
      </c>
      <c r="E19" s="475">
        <f t="shared" si="20"/>
        <v>3.1774134177864877E-3</v>
      </c>
      <c r="F19" s="481">
        <f t="shared" si="21"/>
        <v>191648</v>
      </c>
      <c r="G19" s="482">
        <f t="shared" si="3"/>
        <v>4.6441803438982979E-2</v>
      </c>
      <c r="H19" s="483">
        <v>257</v>
      </c>
      <c r="I19" s="475">
        <f t="shared" si="4"/>
        <v>2.2592413520284823E-3</v>
      </c>
      <c r="J19" s="484">
        <f t="shared" si="22"/>
        <v>3030</v>
      </c>
      <c r="K19" s="482">
        <f t="shared" si="5"/>
        <v>2.6636191815744364E-2</v>
      </c>
      <c r="L19" s="485">
        <v>452</v>
      </c>
      <c r="M19" s="486">
        <f t="shared" si="6"/>
        <v>3.9287607888812597E-3</v>
      </c>
      <c r="N19" s="487">
        <f t="shared" si="7"/>
        <v>6371</v>
      </c>
      <c r="O19" s="488">
        <f t="shared" si="8"/>
        <v>5.5376404836200231E-2</v>
      </c>
      <c r="P19" s="485">
        <v>490</v>
      </c>
      <c r="Q19" s="486">
        <f t="shared" si="12"/>
        <v>8.6521228601446143E-4</v>
      </c>
      <c r="R19" s="487">
        <f t="shared" si="18"/>
        <v>7392</v>
      </c>
      <c r="S19" s="489">
        <f t="shared" si="9"/>
        <v>1.3052345343303875E-2</v>
      </c>
      <c r="T19" s="490">
        <v>9404</v>
      </c>
      <c r="U19" s="486">
        <f t="shared" si="10"/>
        <v>3.3404210123990576E-3</v>
      </c>
      <c r="V19" s="487">
        <f t="shared" si="13"/>
        <v>140426</v>
      </c>
      <c r="W19" s="488">
        <f t="shared" si="14"/>
        <v>4.9881110281491919E-2</v>
      </c>
      <c r="X19" s="485">
        <v>2509</v>
      </c>
      <c r="Y19" s="486">
        <f t="shared" si="11"/>
        <v>4.8598224973560554E-3</v>
      </c>
      <c r="Z19" s="487">
        <f t="shared" si="15"/>
        <v>34429</v>
      </c>
      <c r="AA19" s="488">
        <f t="shared" si="16"/>
        <v>6.6687456660610447E-2</v>
      </c>
    </row>
    <row r="20" spans="2:27" s="515" customFormat="1">
      <c r="B20" s="183">
        <v>14</v>
      </c>
      <c r="C20" s="499" t="s">
        <v>72</v>
      </c>
      <c r="D20" s="500">
        <f t="shared" si="19"/>
        <v>19335</v>
      </c>
      <c r="E20" s="501">
        <f t="shared" si="20"/>
        <v>4.6854246821920178E-3</v>
      </c>
      <c r="F20" s="238">
        <f t="shared" si="21"/>
        <v>210983</v>
      </c>
      <c r="G20" s="246">
        <f t="shared" si="3"/>
        <v>5.112722812117499E-2</v>
      </c>
      <c r="H20" s="502">
        <v>426</v>
      </c>
      <c r="I20" s="501">
        <f t="shared" si="4"/>
        <v>3.7448903344907917E-3</v>
      </c>
      <c r="J20" s="503">
        <f t="shared" si="22"/>
        <v>3456</v>
      </c>
      <c r="K20" s="246">
        <f t="shared" si="5"/>
        <v>3.0381082150235154E-2</v>
      </c>
      <c r="L20" s="504">
        <v>651</v>
      </c>
      <c r="M20" s="505">
        <f t="shared" si="6"/>
        <v>5.6584585698267699E-3</v>
      </c>
      <c r="N20" s="506">
        <f t="shared" si="7"/>
        <v>7022</v>
      </c>
      <c r="O20" s="507">
        <f t="shared" si="8"/>
        <v>6.1034863406026998E-2</v>
      </c>
      <c r="P20" s="504">
        <v>878</v>
      </c>
      <c r="Q20" s="505">
        <f t="shared" si="12"/>
        <v>1.5503191573891777E-3</v>
      </c>
      <c r="R20" s="506">
        <f t="shared" si="18"/>
        <v>8270</v>
      </c>
      <c r="S20" s="508">
        <f t="shared" si="9"/>
        <v>1.4602664500693053E-2</v>
      </c>
      <c r="T20" s="509">
        <v>13309</v>
      </c>
      <c r="U20" s="505">
        <f t="shared" si="10"/>
        <v>4.7275269304571516E-3</v>
      </c>
      <c r="V20" s="506">
        <f t="shared" si="13"/>
        <v>153735</v>
      </c>
      <c r="W20" s="507">
        <f t="shared" si="14"/>
        <v>5.4608637211949071E-2</v>
      </c>
      <c r="X20" s="504">
        <v>4071</v>
      </c>
      <c r="Y20" s="505">
        <f t="shared" si="11"/>
        <v>7.8853477029639293E-3</v>
      </c>
      <c r="Z20" s="506">
        <f t="shared" si="15"/>
        <v>38500</v>
      </c>
      <c r="AA20" s="507">
        <f t="shared" si="16"/>
        <v>7.4572804363574385E-2</v>
      </c>
    </row>
    <row r="21" spans="2:27" s="494" customFormat="1">
      <c r="B21" s="183">
        <v>15</v>
      </c>
      <c r="C21" s="479" t="s">
        <v>73</v>
      </c>
      <c r="D21" s="480">
        <f t="shared" si="19"/>
        <v>41364</v>
      </c>
      <c r="E21" s="475">
        <f t="shared" si="20"/>
        <v>1.0023682780149503E-2</v>
      </c>
      <c r="F21" s="481">
        <f t="shared" si="21"/>
        <v>252347</v>
      </c>
      <c r="G21" s="482">
        <f t="shared" si="3"/>
        <v>6.1150910901324497E-2</v>
      </c>
      <c r="H21" s="483">
        <v>1261</v>
      </c>
      <c r="I21" s="475">
        <f t="shared" si="4"/>
        <v>1.1085227022988E-2</v>
      </c>
      <c r="J21" s="484">
        <f t="shared" si="22"/>
        <v>4717</v>
      </c>
      <c r="K21" s="482">
        <f t="shared" si="5"/>
        <v>4.1466309173223158E-2</v>
      </c>
      <c r="L21" s="485">
        <v>1324</v>
      </c>
      <c r="M21" s="486">
        <f t="shared" si="6"/>
        <v>1.1508140009908822E-2</v>
      </c>
      <c r="N21" s="487">
        <f t="shared" si="7"/>
        <v>8346</v>
      </c>
      <c r="O21" s="488">
        <f t="shared" si="8"/>
        <v>7.2543003415935822E-2</v>
      </c>
      <c r="P21" s="485">
        <v>2746</v>
      </c>
      <c r="Q21" s="486">
        <f t="shared" si="12"/>
        <v>4.8487202803994102E-3</v>
      </c>
      <c r="R21" s="487">
        <f t="shared" si="18"/>
        <v>11016</v>
      </c>
      <c r="S21" s="489">
        <f t="shared" si="9"/>
        <v>1.9451384781092464E-2</v>
      </c>
      <c r="T21" s="490">
        <v>28587</v>
      </c>
      <c r="U21" s="486">
        <f t="shared" si="10"/>
        <v>1.0154467830864723E-2</v>
      </c>
      <c r="V21" s="487">
        <f t="shared" si="13"/>
        <v>182322</v>
      </c>
      <c r="W21" s="488">
        <f t="shared" si="14"/>
        <v>6.4763105042813796E-2</v>
      </c>
      <c r="X21" s="485">
        <v>7446</v>
      </c>
      <c r="Y21" s="486">
        <f t="shared" si="11"/>
        <v>1.4422574059511035E-2</v>
      </c>
      <c r="Z21" s="487">
        <f t="shared" si="15"/>
        <v>45946</v>
      </c>
      <c r="AA21" s="488">
        <f t="shared" si="16"/>
        <v>8.8995378423085414E-2</v>
      </c>
    </row>
    <row r="22" spans="2:27" s="515" customFormat="1">
      <c r="B22" s="183">
        <v>16</v>
      </c>
      <c r="C22" s="499" t="s">
        <v>74</v>
      </c>
      <c r="D22" s="500">
        <f t="shared" si="19"/>
        <v>29880</v>
      </c>
      <c r="E22" s="501">
        <f t="shared" si="20"/>
        <v>7.2407804243029474E-3</v>
      </c>
      <c r="F22" s="238">
        <f t="shared" si="21"/>
        <v>282227</v>
      </c>
      <c r="G22" s="246">
        <f t="shared" si="3"/>
        <v>6.8391691325627446E-2</v>
      </c>
      <c r="H22" s="502">
        <v>758</v>
      </c>
      <c r="I22" s="501">
        <f t="shared" si="4"/>
        <v>6.6634433651268079E-3</v>
      </c>
      <c r="J22" s="503">
        <f t="shared" si="22"/>
        <v>5475</v>
      </c>
      <c r="K22" s="246">
        <f t="shared" si="5"/>
        <v>4.812975253834996E-2</v>
      </c>
      <c r="L22" s="504">
        <v>1333</v>
      </c>
      <c r="M22" s="505">
        <f t="shared" si="6"/>
        <v>1.1586367547740528E-2</v>
      </c>
      <c r="N22" s="506">
        <f t="shared" si="7"/>
        <v>9679</v>
      </c>
      <c r="O22" s="507">
        <f t="shared" si="8"/>
        <v>8.4129370963676342E-2</v>
      </c>
      <c r="P22" s="504">
        <v>2736</v>
      </c>
      <c r="Q22" s="505">
        <f t="shared" si="12"/>
        <v>4.8310628868072783E-3</v>
      </c>
      <c r="R22" s="506">
        <f t="shared" si="18"/>
        <v>13752</v>
      </c>
      <c r="S22" s="508">
        <f t="shared" si="9"/>
        <v>2.4282447667899741E-2</v>
      </c>
      <c r="T22" s="509">
        <v>19444</v>
      </c>
      <c r="U22" s="505">
        <f t="shared" si="10"/>
        <v>6.9067573548582811E-3</v>
      </c>
      <c r="V22" s="506">
        <f t="shared" si="13"/>
        <v>201766</v>
      </c>
      <c r="W22" s="507">
        <f t="shared" si="14"/>
        <v>7.1669862397672077E-2</v>
      </c>
      <c r="X22" s="504">
        <v>5609</v>
      </c>
      <c r="Y22" s="505">
        <f t="shared" si="11"/>
        <v>1.0864385965591914E-2</v>
      </c>
      <c r="Z22" s="506">
        <f t="shared" si="15"/>
        <v>51555</v>
      </c>
      <c r="AA22" s="507">
        <f t="shared" si="16"/>
        <v>9.985976438867733E-2</v>
      </c>
    </row>
    <row r="23" spans="2:27" s="494" customFormat="1">
      <c r="B23" s="183">
        <v>17</v>
      </c>
      <c r="C23" s="479" t="s">
        <v>75</v>
      </c>
      <c r="D23" s="480">
        <f t="shared" si="19"/>
        <v>36130</v>
      </c>
      <c r="E23" s="475">
        <f t="shared" si="20"/>
        <v>8.7553345625858599E-3</v>
      </c>
      <c r="F23" s="481">
        <f t="shared" si="21"/>
        <v>318357</v>
      </c>
      <c r="G23" s="482">
        <f t="shared" si="3"/>
        <v>7.7147025888213303E-2</v>
      </c>
      <c r="H23" s="483">
        <v>923</v>
      </c>
      <c r="I23" s="475">
        <f t="shared" si="4"/>
        <v>8.1139290580633811E-3</v>
      </c>
      <c r="J23" s="484">
        <f t="shared" si="22"/>
        <v>6398</v>
      </c>
      <c r="K23" s="482">
        <f t="shared" si="5"/>
        <v>5.6243681596413346E-2</v>
      </c>
      <c r="L23" s="485">
        <v>1221</v>
      </c>
      <c r="M23" s="486">
        <f t="shared" si="6"/>
        <v>1.061286929916818E-2</v>
      </c>
      <c r="N23" s="487">
        <f t="shared" si="7"/>
        <v>10900</v>
      </c>
      <c r="O23" s="488">
        <f t="shared" si="8"/>
        <v>9.4742240262844529E-2</v>
      </c>
      <c r="P23" s="485">
        <v>2445</v>
      </c>
      <c r="Q23" s="486">
        <f t="shared" si="12"/>
        <v>4.3172327332762408E-3</v>
      </c>
      <c r="R23" s="487">
        <f t="shared" si="18"/>
        <v>16197</v>
      </c>
      <c r="S23" s="489">
        <f t="shared" si="9"/>
        <v>2.8599680401175984E-2</v>
      </c>
      <c r="T23" s="490">
        <v>24792</v>
      </c>
      <c r="U23" s="486">
        <f t="shared" si="10"/>
        <v>8.8064353189491098E-3</v>
      </c>
      <c r="V23" s="487">
        <f t="shared" si="13"/>
        <v>226558</v>
      </c>
      <c r="W23" s="488">
        <f t="shared" si="14"/>
        <v>8.0476297716621181E-2</v>
      </c>
      <c r="X23" s="485">
        <v>6749</v>
      </c>
      <c r="Y23" s="486">
        <f t="shared" si="11"/>
        <v>1.3072515757136714E-2</v>
      </c>
      <c r="Z23" s="487">
        <f t="shared" si="15"/>
        <v>58304</v>
      </c>
      <c r="AA23" s="488">
        <f t="shared" si="16"/>
        <v>0.11293228014581405</v>
      </c>
    </row>
    <row r="24" spans="2:27" s="515" customFormat="1">
      <c r="B24" s="183">
        <v>18</v>
      </c>
      <c r="C24" s="499" t="s">
        <v>76</v>
      </c>
      <c r="D24" s="500">
        <f t="shared" si="19"/>
        <v>66366</v>
      </c>
      <c r="E24" s="501">
        <f t="shared" si="20"/>
        <v>1.6082383990605402E-2</v>
      </c>
      <c r="F24" s="238">
        <f t="shared" si="21"/>
        <v>384723</v>
      </c>
      <c r="G24" s="246">
        <f t="shared" si="3"/>
        <v>9.3229409878818711E-2</v>
      </c>
      <c r="H24" s="502">
        <v>1437</v>
      </c>
      <c r="I24" s="501">
        <f t="shared" si="4"/>
        <v>1.2632411762120346E-2</v>
      </c>
      <c r="J24" s="503">
        <f t="shared" si="22"/>
        <v>7835</v>
      </c>
      <c r="K24" s="246">
        <f t="shared" si="5"/>
        <v>6.8876093358533688E-2</v>
      </c>
      <c r="L24" s="504">
        <v>2316</v>
      </c>
      <c r="M24" s="505">
        <f t="shared" si="6"/>
        <v>2.0130553068692471E-2</v>
      </c>
      <c r="N24" s="506">
        <f t="shared" si="7"/>
        <v>13216</v>
      </c>
      <c r="O24" s="507">
        <f t="shared" si="8"/>
        <v>0.11487279333153699</v>
      </c>
      <c r="P24" s="504">
        <v>3110</v>
      </c>
      <c r="Q24" s="505">
        <f t="shared" si="12"/>
        <v>5.4914494071530099E-3</v>
      </c>
      <c r="R24" s="506">
        <f t="shared" si="18"/>
        <v>19307</v>
      </c>
      <c r="S24" s="508">
        <f t="shared" si="9"/>
        <v>3.4091129808328992E-2</v>
      </c>
      <c r="T24" s="509">
        <v>49644</v>
      </c>
      <c r="U24" s="505">
        <f t="shared" si="10"/>
        <v>1.7634183404885029E-2</v>
      </c>
      <c r="V24" s="506">
        <f t="shared" si="13"/>
        <v>276202</v>
      </c>
      <c r="W24" s="507">
        <f t="shared" si="14"/>
        <v>9.8110481121506221E-2</v>
      </c>
      <c r="X24" s="504">
        <v>9859</v>
      </c>
      <c r="Y24" s="505">
        <f t="shared" si="11"/>
        <v>1.9096448784947529E-2</v>
      </c>
      <c r="Z24" s="506">
        <f t="shared" si="15"/>
        <v>68163</v>
      </c>
      <c r="AA24" s="507">
        <f t="shared" si="16"/>
        <v>0.13202872893076156</v>
      </c>
    </row>
    <row r="25" spans="2:27" s="494" customFormat="1">
      <c r="B25" s="183">
        <v>19</v>
      </c>
      <c r="C25" s="479" t="s">
        <v>77</v>
      </c>
      <c r="D25" s="480">
        <f t="shared" si="19"/>
        <v>34391</v>
      </c>
      <c r="E25" s="475">
        <f t="shared" si="20"/>
        <v>8.3339250191500226E-3</v>
      </c>
      <c r="F25" s="481">
        <f t="shared" si="21"/>
        <v>419114</v>
      </c>
      <c r="G25" s="482">
        <f t="shared" si="3"/>
        <v>0.10156333489796873</v>
      </c>
      <c r="H25" s="483">
        <v>974</v>
      </c>
      <c r="I25" s="475">
        <f t="shared" si="4"/>
        <v>8.5622609995165046E-3</v>
      </c>
      <c r="J25" s="484">
        <f t="shared" si="22"/>
        <v>8809</v>
      </c>
      <c r="K25" s="482">
        <f t="shared" si="5"/>
        <v>7.7438354358050202E-2</v>
      </c>
      <c r="L25" s="485">
        <v>1455</v>
      </c>
      <c r="M25" s="486">
        <f t="shared" si="6"/>
        <v>1.2646785282792549E-2</v>
      </c>
      <c r="N25" s="487">
        <f t="shared" si="7"/>
        <v>14671</v>
      </c>
      <c r="O25" s="488">
        <f t="shared" si="8"/>
        <v>0.12751957861432955</v>
      </c>
      <c r="P25" s="485">
        <v>1772</v>
      </c>
      <c r="Q25" s="486">
        <f t="shared" si="12"/>
        <v>3.1288901445257664E-3</v>
      </c>
      <c r="R25" s="487">
        <f t="shared" si="18"/>
        <v>21079</v>
      </c>
      <c r="S25" s="489">
        <f t="shared" si="9"/>
        <v>3.722001995285476E-2</v>
      </c>
      <c r="T25" s="490">
        <v>25150</v>
      </c>
      <c r="U25" s="486">
        <f t="shared" si="10"/>
        <v>8.9336014953037314E-3</v>
      </c>
      <c r="V25" s="487">
        <f t="shared" si="13"/>
        <v>301352</v>
      </c>
      <c r="W25" s="488">
        <f t="shared" si="14"/>
        <v>0.10704408261680995</v>
      </c>
      <c r="X25" s="485">
        <v>5040</v>
      </c>
      <c r="Y25" s="486">
        <f t="shared" si="11"/>
        <v>9.7622580257770101E-3</v>
      </c>
      <c r="Z25" s="487">
        <f t="shared" si="15"/>
        <v>73203</v>
      </c>
      <c r="AA25" s="488">
        <f t="shared" si="16"/>
        <v>0.14179098695653858</v>
      </c>
    </row>
    <row r="26" spans="2:27" s="515" customFormat="1">
      <c r="B26" s="183">
        <v>20</v>
      </c>
      <c r="C26" s="499" t="s">
        <v>78</v>
      </c>
      <c r="D26" s="500">
        <f t="shared" si="19"/>
        <v>29814</v>
      </c>
      <c r="E26" s="501">
        <f t="shared" si="20"/>
        <v>7.2247867326026803E-3</v>
      </c>
      <c r="F26" s="238">
        <f t="shared" si="21"/>
        <v>448928</v>
      </c>
      <c r="G26" s="246">
        <f t="shared" si="3"/>
        <v>0.1087881216305714</v>
      </c>
      <c r="H26" s="502">
        <v>485</v>
      </c>
      <c r="I26" s="501">
        <f t="shared" si="4"/>
        <v>4.2635488549953851E-3</v>
      </c>
      <c r="J26" s="503">
        <f t="shared" si="22"/>
        <v>9294</v>
      </c>
      <c r="K26" s="246">
        <f t="shared" si="5"/>
        <v>8.1701903213045574E-2</v>
      </c>
      <c r="L26" s="504">
        <v>1378</v>
      </c>
      <c r="M26" s="505">
        <f t="shared" si="6"/>
        <v>1.1977505236899061E-2</v>
      </c>
      <c r="N26" s="506">
        <f t="shared" si="7"/>
        <v>16049</v>
      </c>
      <c r="O26" s="507">
        <f t="shared" si="8"/>
        <v>0.13949708385122861</v>
      </c>
      <c r="P26" s="504">
        <v>1689</v>
      </c>
      <c r="Q26" s="505">
        <f t="shared" si="12"/>
        <v>2.982333777711072E-3</v>
      </c>
      <c r="R26" s="506">
        <f t="shared" si="18"/>
        <v>22768</v>
      </c>
      <c r="S26" s="508">
        <f t="shared" si="9"/>
        <v>4.0202353730565833E-2</v>
      </c>
      <c r="T26" s="509">
        <v>22326</v>
      </c>
      <c r="U26" s="505">
        <f t="shared" si="10"/>
        <v>7.9304805957912967E-3</v>
      </c>
      <c r="V26" s="506">
        <f t="shared" si="13"/>
        <v>323678</v>
      </c>
      <c r="W26" s="507">
        <f t="shared" si="14"/>
        <v>0.11497456321260124</v>
      </c>
      <c r="X26" s="504">
        <v>3936</v>
      </c>
      <c r="Y26" s="505">
        <f t="shared" si="11"/>
        <v>7.6238586487020459E-3</v>
      </c>
      <c r="Z26" s="506">
        <f t="shared" si="15"/>
        <v>77139</v>
      </c>
      <c r="AA26" s="507">
        <f t="shared" si="16"/>
        <v>0.14941484560524063</v>
      </c>
    </row>
    <row r="27" spans="2:27" s="494" customFormat="1">
      <c r="B27" s="183">
        <v>21</v>
      </c>
      <c r="C27" s="495" t="s">
        <v>84</v>
      </c>
      <c r="D27" s="480">
        <f t="shared" si="19"/>
        <v>41159</v>
      </c>
      <c r="E27" s="496">
        <f t="shared" si="20"/>
        <v>9.9740054044138229E-3</v>
      </c>
      <c r="F27" s="481">
        <f t="shared" si="21"/>
        <v>490087</v>
      </c>
      <c r="G27" s="482">
        <f t="shared" si="3"/>
        <v>0.11876212703498523</v>
      </c>
      <c r="H27" s="497">
        <v>288</v>
      </c>
      <c r="I27" s="496">
        <f t="shared" si="4"/>
        <v>2.5317568458529294E-3</v>
      </c>
      <c r="J27" s="484">
        <f t="shared" si="22"/>
        <v>9582</v>
      </c>
      <c r="K27" s="482">
        <f t="shared" si="5"/>
        <v>8.4233660058898513E-2</v>
      </c>
      <c r="L27" s="497">
        <v>1852</v>
      </c>
      <c r="M27" s="486">
        <f t="shared" si="6"/>
        <v>1.6097488896035603E-2</v>
      </c>
      <c r="N27" s="487">
        <f t="shared" si="7"/>
        <v>17901</v>
      </c>
      <c r="O27" s="488">
        <f t="shared" si="8"/>
        <v>0.15559457274726421</v>
      </c>
      <c r="P27" s="498">
        <v>1814</v>
      </c>
      <c r="Q27" s="486">
        <f t="shared" si="12"/>
        <v>3.2030511976127202E-3</v>
      </c>
      <c r="R27" s="487">
        <f t="shared" si="18"/>
        <v>24582</v>
      </c>
      <c r="S27" s="489">
        <f t="shared" si="9"/>
        <v>4.340540492817855E-2</v>
      </c>
      <c r="T27" s="498">
        <v>31800</v>
      </c>
      <c r="U27" s="486">
        <f t="shared" si="10"/>
        <v>1.1295766503008297E-2</v>
      </c>
      <c r="V27" s="487">
        <f t="shared" si="13"/>
        <v>355478</v>
      </c>
      <c r="W27" s="488">
        <f t="shared" si="14"/>
        <v>0.12627032971560953</v>
      </c>
      <c r="X27" s="498">
        <v>5405</v>
      </c>
      <c r="Y27" s="486">
        <f t="shared" si="11"/>
        <v>1.0469246950262846E-2</v>
      </c>
      <c r="Z27" s="487">
        <f t="shared" si="15"/>
        <v>82544</v>
      </c>
      <c r="AA27" s="488">
        <f t="shared" si="16"/>
        <v>0.15988409255550348</v>
      </c>
    </row>
    <row r="28" spans="2:27" s="515" customFormat="1">
      <c r="B28" s="183">
        <v>22</v>
      </c>
      <c r="C28" s="499" t="s">
        <v>85</v>
      </c>
      <c r="D28" s="500">
        <f t="shared" si="19"/>
        <v>123516</v>
      </c>
      <c r="E28" s="501">
        <f t="shared" si="20"/>
        <v>2.9931467031064352E-2</v>
      </c>
      <c r="F28" s="238">
        <f t="shared" si="21"/>
        <v>613603</v>
      </c>
      <c r="G28" s="246">
        <f t="shared" si="3"/>
        <v>0.14869359406604959</v>
      </c>
      <c r="H28" s="511">
        <v>3074</v>
      </c>
      <c r="I28" s="501">
        <f t="shared" si="4"/>
        <v>2.7022988000527451E-2</v>
      </c>
      <c r="J28" s="503">
        <f t="shared" si="22"/>
        <v>12656</v>
      </c>
      <c r="K28" s="246">
        <f t="shared" si="5"/>
        <v>0.11125664805942596</v>
      </c>
      <c r="L28" s="504">
        <v>4288</v>
      </c>
      <c r="M28" s="505">
        <f t="shared" si="6"/>
        <v>3.7271075802484156E-2</v>
      </c>
      <c r="N28" s="506">
        <f t="shared" si="7"/>
        <v>22189</v>
      </c>
      <c r="O28" s="507">
        <f t="shared" si="8"/>
        <v>0.19286564854974836</v>
      </c>
      <c r="P28" s="512">
        <v>16786</v>
      </c>
      <c r="Q28" s="505">
        <f t="shared" si="12"/>
        <v>2.9639700883752548E-2</v>
      </c>
      <c r="R28" s="513">
        <f t="shared" si="18"/>
        <v>41368</v>
      </c>
      <c r="S28" s="514">
        <f t="shared" si="9"/>
        <v>7.3045105811931105E-2</v>
      </c>
      <c r="T28" s="509">
        <v>85943</v>
      </c>
      <c r="U28" s="505">
        <f t="shared" si="10"/>
        <v>3.0528052219120819E-2</v>
      </c>
      <c r="V28" s="506">
        <f t="shared" si="13"/>
        <v>441421</v>
      </c>
      <c r="W28" s="507">
        <f t="shared" si="14"/>
        <v>0.15679838193473036</v>
      </c>
      <c r="X28" s="504">
        <v>13425</v>
      </c>
      <c r="Y28" s="505">
        <f t="shared" si="11"/>
        <v>2.6003633729376262E-2</v>
      </c>
      <c r="Z28" s="506">
        <f t="shared" si="15"/>
        <v>95969</v>
      </c>
      <c r="AA28" s="507">
        <f t="shared" si="16"/>
        <v>0.18588772628487973</v>
      </c>
    </row>
    <row r="29" spans="2:27" s="494" customFormat="1">
      <c r="B29" s="183">
        <v>23</v>
      </c>
      <c r="C29" s="479" t="s">
        <v>86</v>
      </c>
      <c r="D29" s="480">
        <f t="shared" si="19"/>
        <v>127444</v>
      </c>
      <c r="E29" s="475">
        <f t="shared" si="20"/>
        <v>3.0883334015892397E-2</v>
      </c>
      <c r="F29" s="481">
        <f t="shared" si="21"/>
        <v>741047</v>
      </c>
      <c r="G29" s="482">
        <f t="shared" si="3"/>
        <v>0.17957692808194198</v>
      </c>
      <c r="H29" s="483">
        <v>3490</v>
      </c>
      <c r="I29" s="475">
        <f t="shared" si="4"/>
        <v>3.0679970111203905E-2</v>
      </c>
      <c r="J29" s="484">
        <f t="shared" si="22"/>
        <v>16146</v>
      </c>
      <c r="K29" s="482">
        <f t="shared" si="5"/>
        <v>0.14193661817062986</v>
      </c>
      <c r="L29" s="485">
        <v>5312</v>
      </c>
      <c r="M29" s="486">
        <f t="shared" si="6"/>
        <v>4.6171631218002766E-2</v>
      </c>
      <c r="N29" s="487">
        <f t="shared" si="7"/>
        <v>27501</v>
      </c>
      <c r="O29" s="488">
        <f t="shared" si="8"/>
        <v>0.23903727976775113</v>
      </c>
      <c r="P29" s="485">
        <v>15455</v>
      </c>
      <c r="Q29" s="486">
        <f t="shared" si="12"/>
        <v>2.7289501796639797E-2</v>
      </c>
      <c r="R29" s="487">
        <f t="shared" si="18"/>
        <v>56823</v>
      </c>
      <c r="S29" s="489">
        <f t="shared" si="9"/>
        <v>0.10033460760857089</v>
      </c>
      <c r="T29" s="490">
        <v>89613</v>
      </c>
      <c r="U29" s="486">
        <f t="shared" si="10"/>
        <v>3.183168313314725E-2</v>
      </c>
      <c r="V29" s="487">
        <f t="shared" si="13"/>
        <v>531034</v>
      </c>
      <c r="W29" s="488">
        <f t="shared" si="14"/>
        <v>0.18863006506787761</v>
      </c>
      <c r="X29" s="485">
        <v>13574</v>
      </c>
      <c r="Y29" s="486">
        <f t="shared" si="11"/>
        <v>2.6292240167043082E-2</v>
      </c>
      <c r="Z29" s="487">
        <f t="shared" si="15"/>
        <v>109543</v>
      </c>
      <c r="AA29" s="488">
        <f t="shared" si="16"/>
        <v>0.2121799664519228</v>
      </c>
    </row>
    <row r="30" spans="2:27" s="515" customFormat="1">
      <c r="B30" s="183">
        <v>24</v>
      </c>
      <c r="C30" s="499" t="s">
        <v>79</v>
      </c>
      <c r="D30" s="500">
        <f t="shared" si="19"/>
        <v>165775</v>
      </c>
      <c r="E30" s="501">
        <f t="shared" si="20"/>
        <v>4.0172033963815967E-2</v>
      </c>
      <c r="F30" s="238">
        <f t="shared" si="21"/>
        <v>906822</v>
      </c>
      <c r="G30" s="246">
        <f t="shared" si="3"/>
        <v>0.21974896204575795</v>
      </c>
      <c r="H30" s="502">
        <v>2422</v>
      </c>
      <c r="I30" s="501">
        <f t="shared" si="4"/>
        <v>2.1291371807832624E-2</v>
      </c>
      <c r="J30" s="503">
        <f t="shared" si="22"/>
        <v>18568</v>
      </c>
      <c r="K30" s="246">
        <f t="shared" si="5"/>
        <v>0.1632279899784625</v>
      </c>
      <c r="L30" s="504">
        <v>5416</v>
      </c>
      <c r="M30" s="505">
        <f t="shared" si="6"/>
        <v>4.7075593877391374E-2</v>
      </c>
      <c r="N30" s="506">
        <f t="shared" si="7"/>
        <v>32917</v>
      </c>
      <c r="O30" s="507">
        <f t="shared" si="8"/>
        <v>0.28611287364514248</v>
      </c>
      <c r="P30" s="504">
        <v>24439</v>
      </c>
      <c r="Q30" s="505">
        <f t="shared" si="12"/>
        <v>4.3152904199811069E-2</v>
      </c>
      <c r="R30" s="506">
        <f t="shared" si="18"/>
        <v>81262</v>
      </c>
      <c r="S30" s="508">
        <f t="shared" si="9"/>
        <v>0.14348751180838196</v>
      </c>
      <c r="T30" s="509">
        <v>113749</v>
      </c>
      <c r="U30" s="505">
        <f t="shared" si="10"/>
        <v>4.0405098866373924E-2</v>
      </c>
      <c r="V30" s="506">
        <f t="shared" si="13"/>
        <v>644783</v>
      </c>
      <c r="W30" s="507">
        <f t="shared" si="14"/>
        <v>0.22903516393425152</v>
      </c>
      <c r="X30" s="504">
        <v>19749</v>
      </c>
      <c r="Y30" s="505">
        <f t="shared" si="11"/>
        <v>3.8252943204577415E-2</v>
      </c>
      <c r="Z30" s="506">
        <f t="shared" si="15"/>
        <v>129292</v>
      </c>
      <c r="AA30" s="507">
        <f t="shared" si="16"/>
        <v>0.25043290965650022</v>
      </c>
    </row>
    <row r="31" spans="2:27" s="494" customFormat="1">
      <c r="B31" s="183">
        <v>25</v>
      </c>
      <c r="C31" s="479" t="s">
        <v>87</v>
      </c>
      <c r="D31" s="480">
        <f t="shared" si="19"/>
        <v>182202</v>
      </c>
      <c r="E31" s="475">
        <f t="shared" si="20"/>
        <v>4.4152766896547714E-2</v>
      </c>
      <c r="F31" s="481">
        <f t="shared" si="21"/>
        <v>1089024</v>
      </c>
      <c r="G31" s="482">
        <f t="shared" si="3"/>
        <v>0.26390172894230568</v>
      </c>
      <c r="H31" s="483">
        <v>7465</v>
      </c>
      <c r="I31" s="475">
        <f t="shared" si="4"/>
        <v>6.5623489077403188E-2</v>
      </c>
      <c r="J31" s="484">
        <f t="shared" si="22"/>
        <v>26033</v>
      </c>
      <c r="K31" s="482">
        <f t="shared" si="5"/>
        <v>0.22885147905586567</v>
      </c>
      <c r="L31" s="485">
        <v>7267</v>
      </c>
      <c r="M31" s="486">
        <f t="shared" si="6"/>
        <v>6.316439082477901E-2</v>
      </c>
      <c r="N31" s="487">
        <f t="shared" si="7"/>
        <v>40184</v>
      </c>
      <c r="O31" s="488">
        <f t="shared" si="8"/>
        <v>0.34927726446992152</v>
      </c>
      <c r="P31" s="485">
        <v>23949</v>
      </c>
      <c r="Q31" s="486">
        <f t="shared" si="12"/>
        <v>4.2287691913796603E-2</v>
      </c>
      <c r="R31" s="487">
        <f t="shared" si="18"/>
        <v>105211</v>
      </c>
      <c r="S31" s="489">
        <f t="shared" si="9"/>
        <v>0.18577520372217857</v>
      </c>
      <c r="T31" s="490">
        <v>121565</v>
      </c>
      <c r="U31" s="486">
        <f t="shared" si="10"/>
        <v>4.3181441979188794E-2</v>
      </c>
      <c r="V31" s="487">
        <f t="shared" si="13"/>
        <v>766348</v>
      </c>
      <c r="W31" s="488">
        <f t="shared" si="14"/>
        <v>0.27221660591344032</v>
      </c>
      <c r="X31" s="485">
        <v>21956</v>
      </c>
      <c r="Y31" s="486">
        <f t="shared" si="11"/>
        <v>4.2527805002769849E-2</v>
      </c>
      <c r="Z31" s="487">
        <f t="shared" si="15"/>
        <v>151248</v>
      </c>
      <c r="AA31" s="488">
        <f t="shared" si="16"/>
        <v>0.29296071465927009</v>
      </c>
    </row>
    <row r="32" spans="2:27" s="515" customFormat="1">
      <c r="B32" s="183">
        <v>26</v>
      </c>
      <c r="C32" s="499" t="s">
        <v>88</v>
      </c>
      <c r="D32" s="500">
        <f t="shared" si="19"/>
        <v>214549</v>
      </c>
      <c r="E32" s="501">
        <f t="shared" si="20"/>
        <v>5.1991372130313691E-2</v>
      </c>
      <c r="F32" s="238">
        <f t="shared" si="21"/>
        <v>1303573</v>
      </c>
      <c r="G32" s="246">
        <f t="shared" si="3"/>
        <v>0.31589310107261936</v>
      </c>
      <c r="H32" s="502">
        <v>8562</v>
      </c>
      <c r="I32" s="501">
        <f t="shared" si="4"/>
        <v>7.5267021229836056E-2</v>
      </c>
      <c r="J32" s="503">
        <f t="shared" si="22"/>
        <v>34595</v>
      </c>
      <c r="K32" s="246">
        <f t="shared" si="5"/>
        <v>0.30411850028570175</v>
      </c>
      <c r="L32" s="504">
        <v>6399</v>
      </c>
      <c r="M32" s="505">
        <f t="shared" si="6"/>
        <v>5.5619779398343318E-2</v>
      </c>
      <c r="N32" s="506">
        <f t="shared" si="7"/>
        <v>46583</v>
      </c>
      <c r="O32" s="507">
        <f t="shared" si="8"/>
        <v>0.40489704386826481</v>
      </c>
      <c r="P32" s="504">
        <v>54001</v>
      </c>
      <c r="Q32" s="505">
        <f t="shared" si="12"/>
        <v>9.5351691136871281E-2</v>
      </c>
      <c r="R32" s="506">
        <f t="shared" si="18"/>
        <v>159212</v>
      </c>
      <c r="S32" s="508">
        <f t="shared" si="9"/>
        <v>0.28112689485904985</v>
      </c>
      <c r="T32" s="509">
        <v>124484</v>
      </c>
      <c r="U32" s="505">
        <f t="shared" si="10"/>
        <v>4.4218308093097007E-2</v>
      </c>
      <c r="V32" s="506">
        <f t="shared" si="13"/>
        <v>890832</v>
      </c>
      <c r="W32" s="507">
        <f t="shared" si="14"/>
        <v>0.31643491400653734</v>
      </c>
      <c r="X32" s="504">
        <v>21103</v>
      </c>
      <c r="Y32" s="505">
        <f t="shared" si="11"/>
        <v>4.0875581571026241E-2</v>
      </c>
      <c r="Z32" s="506">
        <f t="shared" si="15"/>
        <v>172351</v>
      </c>
      <c r="AA32" s="507">
        <f t="shared" si="16"/>
        <v>0.33383629623029631</v>
      </c>
    </row>
    <row r="33" spans="2:27" s="494" customFormat="1">
      <c r="B33" s="183">
        <v>27</v>
      </c>
      <c r="C33" s="479" t="s">
        <v>80</v>
      </c>
      <c r="D33" s="480">
        <f t="shared" si="19"/>
        <v>283041</v>
      </c>
      <c r="E33" s="475">
        <f t="shared" si="20"/>
        <v>6.8588946856597416E-2</v>
      </c>
      <c r="F33" s="481">
        <f t="shared" si="21"/>
        <v>1586614</v>
      </c>
      <c r="G33" s="482">
        <f t="shared" si="3"/>
        <v>0.38448204792921675</v>
      </c>
      <c r="H33" s="483">
        <v>7875</v>
      </c>
      <c r="I33" s="475">
        <f t="shared" si="4"/>
        <v>6.9227726253791047E-2</v>
      </c>
      <c r="J33" s="484">
        <f t="shared" si="22"/>
        <v>42470</v>
      </c>
      <c r="K33" s="482">
        <f t="shared" si="5"/>
        <v>0.37334622653949279</v>
      </c>
      <c r="L33" s="485">
        <v>10266</v>
      </c>
      <c r="M33" s="486">
        <f t="shared" si="6"/>
        <v>8.9231544820033204E-2</v>
      </c>
      <c r="N33" s="487">
        <f t="shared" si="7"/>
        <v>56849</v>
      </c>
      <c r="O33" s="488">
        <f t="shared" si="8"/>
        <v>0.49412858868829801</v>
      </c>
      <c r="P33" s="485">
        <v>69520</v>
      </c>
      <c r="Q33" s="486">
        <f t="shared" si="12"/>
        <v>0.12275420025250072</v>
      </c>
      <c r="R33" s="487">
        <f t="shared" si="18"/>
        <v>228732</v>
      </c>
      <c r="S33" s="489">
        <f t="shared" si="9"/>
        <v>0.40388109511155057</v>
      </c>
      <c r="T33" s="490">
        <v>170622</v>
      </c>
      <c r="U33" s="486">
        <f t="shared" si="10"/>
        <v>6.0607115480386213E-2</v>
      </c>
      <c r="V33" s="487">
        <f t="shared" si="13"/>
        <v>1061454</v>
      </c>
      <c r="W33" s="488">
        <f t="shared" si="14"/>
        <v>0.37704202948692356</v>
      </c>
      <c r="X33" s="485">
        <v>24758</v>
      </c>
      <c r="Y33" s="486">
        <f t="shared" si="11"/>
        <v>4.7955155595672067E-2</v>
      </c>
      <c r="Z33" s="487">
        <f t="shared" si="15"/>
        <v>197109</v>
      </c>
      <c r="AA33" s="488">
        <f t="shared" si="16"/>
        <v>0.38179145182596841</v>
      </c>
    </row>
    <row r="34" spans="2:27" s="515" customFormat="1">
      <c r="B34" s="183">
        <v>28</v>
      </c>
      <c r="C34" s="499" t="s">
        <v>89</v>
      </c>
      <c r="D34" s="500">
        <f t="shared" si="19"/>
        <v>328613</v>
      </c>
      <c r="E34" s="501">
        <f t="shared" si="20"/>
        <v>7.9632348646970025E-2</v>
      </c>
      <c r="F34" s="238">
        <f t="shared" si="21"/>
        <v>1915227</v>
      </c>
      <c r="G34" s="246">
        <f t="shared" si="3"/>
        <v>0.46411439657618681</v>
      </c>
      <c r="H34" s="502">
        <v>7580</v>
      </c>
      <c r="I34" s="501">
        <f t="shared" si="4"/>
        <v>6.6634433651268074E-2</v>
      </c>
      <c r="J34" s="503">
        <f t="shared" si="22"/>
        <v>50050</v>
      </c>
      <c r="K34" s="246">
        <f t="shared" si="5"/>
        <v>0.43998066019076082</v>
      </c>
      <c r="L34" s="504">
        <v>12503</v>
      </c>
      <c r="M34" s="505">
        <f t="shared" si="6"/>
        <v>0.10867543394553625</v>
      </c>
      <c r="N34" s="506">
        <f t="shared" si="7"/>
        <v>69352</v>
      </c>
      <c r="O34" s="507">
        <f t="shared" si="8"/>
        <v>0.60280402263383426</v>
      </c>
      <c r="P34" s="504">
        <v>71920</v>
      </c>
      <c r="Q34" s="505">
        <f t="shared" si="12"/>
        <v>0.12699197471461238</v>
      </c>
      <c r="R34" s="506">
        <f t="shared" si="18"/>
        <v>300652</v>
      </c>
      <c r="S34" s="508">
        <f t="shared" si="9"/>
        <v>0.530873069826163</v>
      </c>
      <c r="T34" s="509">
        <v>207327</v>
      </c>
      <c r="U34" s="505">
        <f t="shared" si="10"/>
        <v>7.3645200684566078E-2</v>
      </c>
      <c r="V34" s="506">
        <f t="shared" si="13"/>
        <v>1268781</v>
      </c>
      <c r="W34" s="507">
        <f t="shared" si="14"/>
        <v>0.45068723017148965</v>
      </c>
      <c r="X34" s="504">
        <v>29283</v>
      </c>
      <c r="Y34" s="505">
        <f t="shared" si="11"/>
        <v>5.6719881303338923E-2</v>
      </c>
      <c r="Z34" s="506">
        <f t="shared" si="15"/>
        <v>226392</v>
      </c>
      <c r="AA34" s="507">
        <f t="shared" si="16"/>
        <v>0.43851133312930729</v>
      </c>
    </row>
    <row r="35" spans="2:27" s="494" customFormat="1">
      <c r="B35" s="183">
        <v>29</v>
      </c>
      <c r="C35" s="479" t="s">
        <v>90</v>
      </c>
      <c r="D35" s="480">
        <f t="shared" si="19"/>
        <v>468335</v>
      </c>
      <c r="E35" s="475">
        <f t="shared" si="20"/>
        <v>0.11349099397643644</v>
      </c>
      <c r="F35" s="481">
        <f t="shared" si="21"/>
        <v>2383562</v>
      </c>
      <c r="G35" s="482">
        <f t="shared" si="3"/>
        <v>0.57760539055262328</v>
      </c>
      <c r="H35" s="483">
        <v>16001</v>
      </c>
      <c r="I35" s="475">
        <f t="shared" si="4"/>
        <v>0.14066194892532197</v>
      </c>
      <c r="J35" s="484">
        <f t="shared" si="22"/>
        <v>66051</v>
      </c>
      <c r="K35" s="482">
        <f t="shared" si="5"/>
        <v>0.58064260911608279</v>
      </c>
      <c r="L35" s="485">
        <v>11731</v>
      </c>
      <c r="M35" s="486">
        <f t="shared" si="6"/>
        <v>0.10196524958930543</v>
      </c>
      <c r="N35" s="487">
        <f t="shared" si="7"/>
        <v>81083</v>
      </c>
      <c r="O35" s="488">
        <f t="shared" si="8"/>
        <v>0.70476927222313968</v>
      </c>
      <c r="P35" s="485">
        <v>114221</v>
      </c>
      <c r="Q35" s="486">
        <f t="shared" si="12"/>
        <v>0.20168451534868939</v>
      </c>
      <c r="R35" s="487">
        <f t="shared" si="18"/>
        <v>414873</v>
      </c>
      <c r="S35" s="489">
        <f t="shared" si="9"/>
        <v>0.73255758517485237</v>
      </c>
      <c r="T35" s="490">
        <v>280934</v>
      </c>
      <c r="U35" s="486">
        <f t="shared" si="10"/>
        <v>9.9791348011199155E-2</v>
      </c>
      <c r="V35" s="487">
        <f t="shared" si="13"/>
        <v>1549715</v>
      </c>
      <c r="W35" s="488">
        <f t="shared" si="14"/>
        <v>0.55047857818268875</v>
      </c>
      <c r="X35" s="485">
        <v>45448</v>
      </c>
      <c r="Y35" s="486">
        <f t="shared" si="11"/>
        <v>8.8030774356252686E-2</v>
      </c>
      <c r="Z35" s="487">
        <f t="shared" si="15"/>
        <v>271840</v>
      </c>
      <c r="AA35" s="488">
        <f t="shared" si="16"/>
        <v>0.52654210748555996</v>
      </c>
    </row>
    <row r="36" spans="2:27" s="515" customFormat="1">
      <c r="B36" s="183">
        <v>30</v>
      </c>
      <c r="C36" s="499" t="s">
        <v>91</v>
      </c>
      <c r="D36" s="500">
        <f t="shared" si="19"/>
        <v>422053</v>
      </c>
      <c r="E36" s="501">
        <f t="shared" si="20"/>
        <v>0.10227553883595489</v>
      </c>
      <c r="F36" s="238">
        <f t="shared" si="21"/>
        <v>2805615</v>
      </c>
      <c r="G36" s="246">
        <f t="shared" si="3"/>
        <v>0.67988092938857814</v>
      </c>
      <c r="H36" s="502">
        <v>14382</v>
      </c>
      <c r="I36" s="501">
        <f t="shared" si="4"/>
        <v>0.12642960748978066</v>
      </c>
      <c r="J36" s="503">
        <f t="shared" si="22"/>
        <v>80433</v>
      </c>
      <c r="K36" s="246">
        <f t="shared" si="5"/>
        <v>0.7070722166058635</v>
      </c>
      <c r="L36" s="504">
        <v>11755</v>
      </c>
      <c r="M36" s="505">
        <f t="shared" si="6"/>
        <v>0.10217385635685665</v>
      </c>
      <c r="N36" s="506">
        <f t="shared" si="7"/>
        <v>92838</v>
      </c>
      <c r="O36" s="507">
        <f t="shared" si="8"/>
        <v>0.80694312857999639</v>
      </c>
      <c r="P36" s="504">
        <v>54261</v>
      </c>
      <c r="Q36" s="505">
        <f t="shared" si="12"/>
        <v>9.5810783370266717E-2</v>
      </c>
      <c r="R36" s="506">
        <f t="shared" si="18"/>
        <v>469134</v>
      </c>
      <c r="S36" s="508">
        <f t="shared" si="9"/>
        <v>0.82836836854511908</v>
      </c>
      <c r="T36" s="509">
        <v>295963</v>
      </c>
      <c r="U36" s="505">
        <f t="shared" si="10"/>
        <v>0.10512984092861147</v>
      </c>
      <c r="V36" s="506">
        <f t="shared" si="13"/>
        <v>1845678</v>
      </c>
      <c r="W36" s="507">
        <f t="shared" si="14"/>
        <v>0.65560841911130019</v>
      </c>
      <c r="X36" s="504">
        <v>45692</v>
      </c>
      <c r="Y36" s="505">
        <f>X36/$X$47</f>
        <v>8.8503391609881576E-2</v>
      </c>
      <c r="Z36" s="506">
        <f t="shared" si="15"/>
        <v>317532</v>
      </c>
      <c r="AA36" s="507">
        <f t="shared" si="16"/>
        <v>0.61504549909544159</v>
      </c>
    </row>
    <row r="37" spans="2:27" s="494" customFormat="1">
      <c r="B37" s="183">
        <v>31</v>
      </c>
      <c r="C37" s="492" t="s">
        <v>92</v>
      </c>
      <c r="D37" s="480">
        <f t="shared" si="19"/>
        <v>379532</v>
      </c>
      <c r="E37" s="475">
        <f t="shared" si="20"/>
        <v>9.1971481793726453E-2</v>
      </c>
      <c r="F37" s="481">
        <f t="shared" si="21"/>
        <v>3185147</v>
      </c>
      <c r="G37" s="482">
        <f t="shared" si="3"/>
        <v>0.77185241118230463</v>
      </c>
      <c r="H37" s="480">
        <v>12750</v>
      </c>
      <c r="I37" s="475">
        <f t="shared" si="4"/>
        <v>0.11208298536328073</v>
      </c>
      <c r="J37" s="484">
        <f t="shared" si="22"/>
        <v>93183</v>
      </c>
      <c r="K37" s="482">
        <f t="shared" si="5"/>
        <v>0.81915520196914426</v>
      </c>
      <c r="L37" s="480">
        <v>7088</v>
      </c>
      <c r="M37" s="486">
        <f t="shared" si="6"/>
        <v>6.1608532016792845E-2</v>
      </c>
      <c r="N37" s="487">
        <f t="shared" si="7"/>
        <v>99926</v>
      </c>
      <c r="O37" s="488">
        <f t="shared" si="8"/>
        <v>0.86855166059678923</v>
      </c>
      <c r="P37" s="493">
        <v>50000</v>
      </c>
      <c r="Q37" s="486">
        <f t="shared" si="12"/>
        <v>8.8286967960659324E-2</v>
      </c>
      <c r="R37" s="487">
        <f t="shared" si="18"/>
        <v>519134</v>
      </c>
      <c r="S37" s="489">
        <f t="shared" si="9"/>
        <v>0.91665533650577835</v>
      </c>
      <c r="T37" s="493">
        <v>266193</v>
      </c>
      <c r="U37" s="486">
        <f t="shared" si="10"/>
        <v>9.455515637532351E-2</v>
      </c>
      <c r="V37" s="487">
        <f t="shared" si="13"/>
        <v>2111871</v>
      </c>
      <c r="W37" s="488">
        <f t="shared" si="14"/>
        <v>0.75016357548662371</v>
      </c>
      <c r="X37" s="493">
        <v>43501</v>
      </c>
      <c r="Y37" s="486">
        <f t="shared" si="11"/>
        <v>8.4259521107009072E-2</v>
      </c>
      <c r="Z37" s="487">
        <f t="shared" si="15"/>
        <v>361033</v>
      </c>
      <c r="AA37" s="488">
        <f t="shared" si="16"/>
        <v>0.69930502020245067</v>
      </c>
    </row>
    <row r="38" spans="2:27" s="515" customFormat="1">
      <c r="B38" s="183">
        <v>32</v>
      </c>
      <c r="C38" s="499" t="s">
        <v>93</v>
      </c>
      <c r="D38" s="500">
        <f t="shared" si="19"/>
        <v>284957</v>
      </c>
      <c r="E38" s="501">
        <f t="shared" si="20"/>
        <v>6.905324857322942E-2</v>
      </c>
      <c r="F38" s="238">
        <f t="shared" si="21"/>
        <v>3470104</v>
      </c>
      <c r="G38" s="246">
        <f t="shared" si="3"/>
        <v>0.840905659755534</v>
      </c>
      <c r="H38" s="511">
        <v>7440</v>
      </c>
      <c r="I38" s="501">
        <f t="shared" si="4"/>
        <v>6.5403718517867346E-2</v>
      </c>
      <c r="J38" s="503">
        <f t="shared" si="22"/>
        <v>100623</v>
      </c>
      <c r="K38" s="246">
        <f t="shared" si="5"/>
        <v>0.88455892048701157</v>
      </c>
      <c r="L38" s="504">
        <v>4230</v>
      </c>
      <c r="M38" s="505">
        <f t="shared" si="6"/>
        <v>3.6766942780902048E-2</v>
      </c>
      <c r="N38" s="506">
        <f t="shared" si="7"/>
        <v>104156</v>
      </c>
      <c r="O38" s="507">
        <f t="shared" si="8"/>
        <v>0.90531860337769121</v>
      </c>
      <c r="P38" s="512">
        <v>17808</v>
      </c>
      <c r="Q38" s="505">
        <f t="shared" si="12"/>
        <v>3.1444286508868428E-2</v>
      </c>
      <c r="R38" s="513">
        <f t="shared" si="18"/>
        <v>536942</v>
      </c>
      <c r="S38" s="514">
        <f t="shared" si="9"/>
        <v>0.94809962301464679</v>
      </c>
      <c r="T38" s="509">
        <v>217839</v>
      </c>
      <c r="U38" s="505">
        <f t="shared" si="10"/>
        <v>7.7379197460654858E-2</v>
      </c>
      <c r="V38" s="506">
        <f t="shared" si="13"/>
        <v>2329710</v>
      </c>
      <c r="W38" s="507">
        <f t="shared" si="14"/>
        <v>0.82754277294727863</v>
      </c>
      <c r="X38" s="504">
        <v>37640</v>
      </c>
      <c r="Y38" s="505">
        <f t="shared" si="11"/>
        <v>7.2907022240128308E-2</v>
      </c>
      <c r="Z38" s="506">
        <f t="shared" si="15"/>
        <v>398673</v>
      </c>
      <c r="AA38" s="507">
        <f t="shared" si="16"/>
        <v>0.77221204244257891</v>
      </c>
    </row>
    <row r="39" spans="2:27" s="494" customFormat="1">
      <c r="B39" s="183">
        <v>33</v>
      </c>
      <c r="C39" s="479" t="s">
        <v>94</v>
      </c>
      <c r="D39" s="480">
        <f t="shared" si="19"/>
        <v>229099</v>
      </c>
      <c r="E39" s="475">
        <f t="shared" si="20"/>
        <v>5.5517254164236314E-2</v>
      </c>
      <c r="F39" s="481">
        <f t="shared" si="21"/>
        <v>3699203</v>
      </c>
      <c r="G39" s="482">
        <f t="shared" si="3"/>
        <v>0.89642291391977036</v>
      </c>
      <c r="H39" s="483">
        <v>5091</v>
      </c>
      <c r="I39" s="475">
        <f t="shared" si="4"/>
        <v>4.4754076743879392E-2</v>
      </c>
      <c r="J39" s="484">
        <f t="shared" si="22"/>
        <v>105714</v>
      </c>
      <c r="K39" s="482">
        <f t="shared" si="5"/>
        <v>0.929312997230891</v>
      </c>
      <c r="L39" s="485">
        <v>3951</v>
      </c>
      <c r="M39" s="486">
        <f t="shared" si="6"/>
        <v>3.4341889108119146E-2</v>
      </c>
      <c r="N39" s="487">
        <f t="shared" si="7"/>
        <v>108107</v>
      </c>
      <c r="O39" s="488">
        <f t="shared" si="8"/>
        <v>0.93966049248581041</v>
      </c>
      <c r="P39" s="485">
        <v>13460</v>
      </c>
      <c r="Q39" s="486">
        <f t="shared" si="12"/>
        <v>2.3766851775009489E-2</v>
      </c>
      <c r="R39" s="487">
        <f t="shared" si="18"/>
        <v>550402</v>
      </c>
      <c r="S39" s="489">
        <f t="shared" si="9"/>
        <v>0.97186647478965627</v>
      </c>
      <c r="T39" s="490">
        <v>175095</v>
      </c>
      <c r="U39" s="486">
        <f t="shared" si="10"/>
        <v>6.2195982259252762E-2</v>
      </c>
      <c r="V39" s="487">
        <f t="shared" si="13"/>
        <v>2504805</v>
      </c>
      <c r="W39" s="488">
        <f t="shared" si="14"/>
        <v>0.88973875520653134</v>
      </c>
      <c r="X39" s="485">
        <v>31502</v>
      </c>
      <c r="Y39" s="486">
        <f t="shared" si="11"/>
        <v>6.10179865730213E-2</v>
      </c>
      <c r="Z39" s="487">
        <f t="shared" si="15"/>
        <v>430175</v>
      </c>
      <c r="AA39" s="488">
        <f t="shared" si="16"/>
        <v>0.83323002901560028</v>
      </c>
    </row>
    <row r="40" spans="2:27" s="515" customFormat="1">
      <c r="B40" s="183">
        <v>34</v>
      </c>
      <c r="C40" s="499" t="s">
        <v>95</v>
      </c>
      <c r="D40" s="500">
        <f t="shared" si="19"/>
        <v>179665</v>
      </c>
      <c r="E40" s="501">
        <f t="shared" si="20"/>
        <v>4.3537979080735915E-2</v>
      </c>
      <c r="F40" s="238">
        <f t="shared" si="21"/>
        <v>3878868</v>
      </c>
      <c r="G40" s="246">
        <f t="shared" si="3"/>
        <v>0.93996089300050623</v>
      </c>
      <c r="H40" s="502">
        <v>3685</v>
      </c>
      <c r="I40" s="501">
        <f t="shared" si="4"/>
        <v>3.2394180475583491E-2</v>
      </c>
      <c r="J40" s="503">
        <f t="shared" si="22"/>
        <v>109399</v>
      </c>
      <c r="K40" s="246">
        <f t="shared" si="5"/>
        <v>0.9617071777064744</v>
      </c>
      <c r="L40" s="504">
        <v>2342</v>
      </c>
      <c r="M40" s="505">
        <f t="shared" si="6"/>
        <v>2.0356543733539623E-2</v>
      </c>
      <c r="N40" s="506">
        <f t="shared" si="7"/>
        <v>110449</v>
      </c>
      <c r="O40" s="507">
        <f t="shared" si="8"/>
        <v>0.96001703621934997</v>
      </c>
      <c r="P40" s="504">
        <v>10769</v>
      </c>
      <c r="Q40" s="505">
        <f t="shared" si="12"/>
        <v>1.9015247159366807E-2</v>
      </c>
      <c r="R40" s="506">
        <f t="shared" si="18"/>
        <v>561171</v>
      </c>
      <c r="S40" s="508">
        <f t="shared" si="9"/>
        <v>0.99088172194902313</v>
      </c>
      <c r="T40" s="509">
        <v>132055</v>
      </c>
      <c r="U40" s="505">
        <f t="shared" si="10"/>
        <v>4.6907624074049074E-2</v>
      </c>
      <c r="V40" s="506">
        <f t="shared" si="13"/>
        <v>2636860</v>
      </c>
      <c r="W40" s="507">
        <f t="shared" si="14"/>
        <v>0.93664637928058048</v>
      </c>
      <c r="X40" s="504">
        <v>30814</v>
      </c>
      <c r="Y40" s="505">
        <f t="shared" si="11"/>
        <v>5.9685360874264438E-2</v>
      </c>
      <c r="Z40" s="506">
        <f t="shared" si="15"/>
        <v>460989</v>
      </c>
      <c r="AA40" s="507">
        <f t="shared" si="16"/>
        <v>0.89291538988986463</v>
      </c>
    </row>
    <row r="41" spans="2:27" s="494" customFormat="1">
      <c r="B41" s="183">
        <v>35</v>
      </c>
      <c r="C41" s="479" t="s">
        <v>96</v>
      </c>
      <c r="D41" s="480">
        <f t="shared" si="19"/>
        <v>125612</v>
      </c>
      <c r="E41" s="475">
        <f t="shared" si="20"/>
        <v>3.0439387906878911E-2</v>
      </c>
      <c r="F41" s="481">
        <f t="shared" si="21"/>
        <v>4004480</v>
      </c>
      <c r="G41" s="482">
        <f t="shared" si="3"/>
        <v>0.97040028090738517</v>
      </c>
      <c r="H41" s="483">
        <v>2447</v>
      </c>
      <c r="I41" s="475">
        <f t="shared" si="4"/>
        <v>2.1511142367368466E-2</v>
      </c>
      <c r="J41" s="484">
        <f t="shared" si="22"/>
        <v>111846</v>
      </c>
      <c r="K41" s="482">
        <f t="shared" si="5"/>
        <v>0.98321832007384291</v>
      </c>
      <c r="L41" s="485">
        <v>1808</v>
      </c>
      <c r="M41" s="486">
        <f t="shared" si="6"/>
        <v>1.5715043155525039E-2</v>
      </c>
      <c r="N41" s="487">
        <f t="shared" si="7"/>
        <v>112257</v>
      </c>
      <c r="O41" s="488">
        <f t="shared" si="8"/>
        <v>0.97573207937487505</v>
      </c>
      <c r="P41" s="485">
        <v>2236</v>
      </c>
      <c r="Q41" s="486">
        <f t="shared" si="12"/>
        <v>3.9481932072006854E-3</v>
      </c>
      <c r="R41" s="487">
        <f t="shared" si="18"/>
        <v>563407</v>
      </c>
      <c r="S41" s="489">
        <f t="shared" si="9"/>
        <v>0.99482991515622377</v>
      </c>
      <c r="T41" s="490">
        <v>93013</v>
      </c>
      <c r="U41" s="486">
        <f t="shared" si="10"/>
        <v>3.303940659573304E-2</v>
      </c>
      <c r="V41" s="487">
        <f t="shared" si="13"/>
        <v>2729873</v>
      </c>
      <c r="W41" s="488">
        <f t="shared" si="14"/>
        <v>0.96968578587631349</v>
      </c>
      <c r="X41" s="485">
        <v>26108</v>
      </c>
      <c r="Y41" s="486">
        <f t="shared" si="11"/>
        <v>5.0570046138290907E-2</v>
      </c>
      <c r="Z41" s="487">
        <f t="shared" si="15"/>
        <v>487097</v>
      </c>
      <c r="AA41" s="488">
        <f t="shared" si="16"/>
        <v>0.9434854360281556</v>
      </c>
    </row>
    <row r="42" spans="2:27" s="515" customFormat="1">
      <c r="B42" s="183">
        <v>36</v>
      </c>
      <c r="C42" s="499" t="s">
        <v>97</v>
      </c>
      <c r="D42" s="500">
        <f t="shared" si="19"/>
        <v>73369</v>
      </c>
      <c r="E42" s="501">
        <f t="shared" si="20"/>
        <v>1.7779411611468642E-2</v>
      </c>
      <c r="F42" s="238">
        <f t="shared" si="21"/>
        <v>4077849</v>
      </c>
      <c r="G42" s="246">
        <f t="shared" si="3"/>
        <v>0.98817969251885374</v>
      </c>
      <c r="H42" s="502">
        <v>1492</v>
      </c>
      <c r="I42" s="501">
        <f t="shared" si="4"/>
        <v>1.3115906993099204E-2</v>
      </c>
      <c r="J42" s="503">
        <f t="shared" si="22"/>
        <v>113338</v>
      </c>
      <c r="K42" s="246">
        <f t="shared" si="5"/>
        <v>0.99633422706694208</v>
      </c>
      <c r="L42" s="504">
        <v>1600</v>
      </c>
      <c r="M42" s="505">
        <f t="shared" si="6"/>
        <v>1.390711783674782E-2</v>
      </c>
      <c r="N42" s="506">
        <f t="shared" si="7"/>
        <v>113857</v>
      </c>
      <c r="O42" s="507">
        <f t="shared" si="8"/>
        <v>0.98963919721162286</v>
      </c>
      <c r="P42" s="504">
        <v>1467</v>
      </c>
      <c r="Q42" s="505">
        <f t="shared" si="12"/>
        <v>2.5903396399657446E-3</v>
      </c>
      <c r="R42" s="506">
        <f t="shared" si="18"/>
        <v>564874</v>
      </c>
      <c r="S42" s="508">
        <f t="shared" si="9"/>
        <v>0.99742025479618956</v>
      </c>
      <c r="T42" s="509">
        <v>52076</v>
      </c>
      <c r="U42" s="505">
        <f t="shared" si="10"/>
        <v>1.8498060893416983E-2</v>
      </c>
      <c r="V42" s="506">
        <f t="shared" si="13"/>
        <v>2781949</v>
      </c>
      <c r="W42" s="507">
        <f t="shared" si="14"/>
        <v>0.98818384676973048</v>
      </c>
      <c r="X42" s="504">
        <v>16734</v>
      </c>
      <c r="Y42" s="505">
        <f t="shared" si="11"/>
        <v>3.2413020992728664E-2</v>
      </c>
      <c r="Z42" s="506">
        <f t="shared" si="15"/>
        <v>503831</v>
      </c>
      <c r="AA42" s="507">
        <f t="shared" si="16"/>
        <v>0.97589845702088429</v>
      </c>
    </row>
    <row r="43" spans="2:27" s="494" customFormat="1">
      <c r="B43" s="183">
        <v>37</v>
      </c>
      <c r="C43" s="479" t="s">
        <v>98</v>
      </c>
      <c r="D43" s="480">
        <f t="shared" si="19"/>
        <v>36054</v>
      </c>
      <c r="E43" s="475">
        <f t="shared" si="20"/>
        <v>8.7369175842643403E-3</v>
      </c>
      <c r="F43" s="481">
        <f t="shared" si="21"/>
        <v>4113903</v>
      </c>
      <c r="G43" s="482">
        <f t="shared" si="3"/>
        <v>0.99691661010311816</v>
      </c>
      <c r="H43" s="483">
        <v>335</v>
      </c>
      <c r="I43" s="475">
        <f t="shared" si="4"/>
        <v>2.9449254977803175E-3</v>
      </c>
      <c r="J43" s="484">
        <f t="shared" si="22"/>
        <v>113673</v>
      </c>
      <c r="K43" s="482">
        <f t="shared" si="5"/>
        <v>0.99927915256472244</v>
      </c>
      <c r="L43" s="485">
        <v>817</v>
      </c>
      <c r="M43" s="486">
        <f t="shared" si="6"/>
        <v>7.1013220453893557E-3</v>
      </c>
      <c r="N43" s="487">
        <f t="shared" si="7"/>
        <v>114674</v>
      </c>
      <c r="O43" s="488">
        <f t="shared" si="8"/>
        <v>0.99674051925701224</v>
      </c>
      <c r="P43" s="485">
        <v>785</v>
      </c>
      <c r="Q43" s="486">
        <f t="shared" si="12"/>
        <v>1.3861053969823514E-3</v>
      </c>
      <c r="R43" s="487">
        <f t="shared" si="18"/>
        <v>565659</v>
      </c>
      <c r="S43" s="489">
        <f t="shared" si="9"/>
        <v>0.99880636019317193</v>
      </c>
      <c r="T43" s="490">
        <v>25244</v>
      </c>
      <c r="U43" s="486">
        <f t="shared" si="10"/>
        <v>8.9669914969163975E-3</v>
      </c>
      <c r="V43" s="487">
        <f t="shared" si="13"/>
        <v>2807193</v>
      </c>
      <c r="W43" s="488">
        <f t="shared" si="14"/>
        <v>0.99715083826664686</v>
      </c>
      <c r="X43" s="485">
        <v>8873</v>
      </c>
      <c r="Y43" s="486">
        <f t="shared" si="11"/>
        <v>1.7186610210857024E-2</v>
      </c>
      <c r="Z43" s="487">
        <f t="shared" si="15"/>
        <v>512704</v>
      </c>
      <c r="AA43" s="488">
        <f t="shared" si="16"/>
        <v>0.99308506723174128</v>
      </c>
    </row>
    <row r="44" spans="2:27" s="515" customFormat="1">
      <c r="B44" s="183">
        <v>38</v>
      </c>
      <c r="C44" s="499" t="s">
        <v>99</v>
      </c>
      <c r="D44" s="500">
        <f t="shared" si="19"/>
        <v>11608</v>
      </c>
      <c r="E44" s="501">
        <f t="shared" si="20"/>
        <v>2.8129511099500874E-3</v>
      </c>
      <c r="F44" s="238">
        <f t="shared" si="21"/>
        <v>4125511</v>
      </c>
      <c r="G44" s="246">
        <f t="shared" si="3"/>
        <v>0.99972956121306822</v>
      </c>
      <c r="H44" s="502">
        <v>75</v>
      </c>
      <c r="I44" s="501">
        <f t="shared" si="4"/>
        <v>6.5931167860753376E-4</v>
      </c>
      <c r="J44" s="503">
        <f t="shared" si="22"/>
        <v>113748</v>
      </c>
      <c r="K44" s="246">
        <f t="shared" si="5"/>
        <v>0.99993846424332999</v>
      </c>
      <c r="L44" s="504">
        <v>353</v>
      </c>
      <c r="M44" s="505">
        <f t="shared" si="6"/>
        <v>3.0682578727324879E-3</v>
      </c>
      <c r="N44" s="506">
        <f t="shared" si="7"/>
        <v>115027</v>
      </c>
      <c r="O44" s="507">
        <f t="shared" si="8"/>
        <v>0.9998087771297447</v>
      </c>
      <c r="P44" s="504">
        <v>676</v>
      </c>
      <c r="Q44" s="505">
        <f t="shared" si="12"/>
        <v>1.1936398068281141E-3</v>
      </c>
      <c r="R44" s="506">
        <f t="shared" si="18"/>
        <v>566335</v>
      </c>
      <c r="S44" s="508">
        <f t="shared" si="9"/>
        <v>1</v>
      </c>
      <c r="T44" s="509">
        <v>7335</v>
      </c>
      <c r="U44" s="505">
        <f t="shared" si="10"/>
        <v>2.605485764137291E-3</v>
      </c>
      <c r="V44" s="506">
        <f t="shared" si="13"/>
        <v>2814528</v>
      </c>
      <c r="W44" s="507">
        <f t="shared" si="14"/>
        <v>0.99975632403078418</v>
      </c>
      <c r="X44" s="504">
        <v>3169</v>
      </c>
      <c r="Y44" s="505">
        <f t="shared" si="11"/>
        <v>6.1382134293030445E-3</v>
      </c>
      <c r="Z44" s="506">
        <f t="shared" si="15"/>
        <v>515873</v>
      </c>
      <c r="AA44" s="507">
        <f t="shared" si="16"/>
        <v>0.99922328066104438</v>
      </c>
    </row>
    <row r="45" spans="2:27" s="494" customFormat="1">
      <c r="B45" s="183">
        <v>39</v>
      </c>
      <c r="C45" s="479" t="s">
        <v>100</v>
      </c>
      <c r="D45" s="480">
        <f t="shared" si="19"/>
        <v>1089</v>
      </c>
      <c r="E45" s="475">
        <f t="shared" si="20"/>
        <v>2.6389591305441467E-4</v>
      </c>
      <c r="F45" s="481">
        <f t="shared" si="21"/>
        <v>4126600</v>
      </c>
      <c r="G45" s="482">
        <f t="shared" si="3"/>
        <v>0.99999345712612264</v>
      </c>
      <c r="H45" s="483">
        <v>7</v>
      </c>
      <c r="I45" s="475">
        <f t="shared" si="4"/>
        <v>6.1535756670036483E-5</v>
      </c>
      <c r="J45" s="484">
        <f t="shared" si="22"/>
        <v>113755</v>
      </c>
      <c r="K45" s="482">
        <f t="shared" si="5"/>
        <v>1</v>
      </c>
      <c r="L45" s="485">
        <v>22</v>
      </c>
      <c r="M45" s="486">
        <f t="shared" si="6"/>
        <v>1.9122287025528253E-4</v>
      </c>
      <c r="N45" s="487">
        <f t="shared" si="7"/>
        <v>115049</v>
      </c>
      <c r="O45" s="488">
        <f t="shared" si="8"/>
        <v>1</v>
      </c>
      <c r="P45" s="485"/>
      <c r="Q45" s="486"/>
      <c r="R45" s="487"/>
      <c r="S45" s="489"/>
      <c r="T45" s="490">
        <v>668</v>
      </c>
      <c r="U45" s="486">
        <f t="shared" si="10"/>
        <v>2.3728213911979694E-4</v>
      </c>
      <c r="V45" s="487">
        <f t="shared" si="13"/>
        <v>2815196</v>
      </c>
      <c r="W45" s="488">
        <f t="shared" si="14"/>
        <v>0.99999360616990396</v>
      </c>
      <c r="X45" s="485">
        <v>392</v>
      </c>
      <c r="Y45" s="486">
        <f t="shared" si="11"/>
        <v>7.5928673533821184E-4</v>
      </c>
      <c r="Z45" s="487">
        <f t="shared" si="15"/>
        <v>516265</v>
      </c>
      <c r="AA45" s="488">
        <f t="shared" si="16"/>
        <v>0.99998256739638258</v>
      </c>
    </row>
    <row r="46" spans="2:27" s="515" customFormat="1" ht="14.25" thickBot="1">
      <c r="B46" s="184">
        <v>40</v>
      </c>
      <c r="C46" s="499" t="s">
        <v>200</v>
      </c>
      <c r="D46" s="500">
        <f t="shared" si="19"/>
        <v>27</v>
      </c>
      <c r="E46" s="501">
        <f t="shared" si="20"/>
        <v>6.5428738773821818E-6</v>
      </c>
      <c r="F46" s="238">
        <f t="shared" si="21"/>
        <v>4126627</v>
      </c>
      <c r="G46" s="246">
        <f t="shared" si="3"/>
        <v>1</v>
      </c>
      <c r="H46" s="502"/>
      <c r="I46" s="501"/>
      <c r="J46" s="503"/>
      <c r="K46" s="246"/>
      <c r="L46" s="504"/>
      <c r="M46" s="505"/>
      <c r="N46" s="506"/>
      <c r="O46" s="507"/>
      <c r="P46" s="504"/>
      <c r="Q46" s="505"/>
      <c r="R46" s="506"/>
      <c r="S46" s="508"/>
      <c r="T46" s="509">
        <v>18</v>
      </c>
      <c r="U46" s="505">
        <f t="shared" si="10"/>
        <v>6.3938300960424325E-6</v>
      </c>
      <c r="V46" s="506">
        <f t="shared" si="13"/>
        <v>2815214</v>
      </c>
      <c r="W46" s="507">
        <f t="shared" si="14"/>
        <v>1</v>
      </c>
      <c r="X46" s="504">
        <v>9</v>
      </c>
      <c r="Y46" s="505">
        <f t="shared" si="11"/>
        <v>1.7432603617458946E-5</v>
      </c>
      <c r="Z46" s="506">
        <f t="shared" si="15"/>
        <v>516274</v>
      </c>
      <c r="AA46" s="507">
        <f t="shared" si="16"/>
        <v>1</v>
      </c>
    </row>
    <row r="47" spans="2:27" s="24" customFormat="1" thickBot="1">
      <c r="B47" s="185">
        <v>41</v>
      </c>
      <c r="C47" s="212" t="s">
        <v>81</v>
      </c>
      <c r="D47" s="213">
        <f>SUM(D7:D46)</f>
        <v>4126627</v>
      </c>
      <c r="E47" s="214"/>
      <c r="F47" s="215"/>
      <c r="G47" s="216"/>
      <c r="H47" s="217">
        <f>SUM(H7:H45)</f>
        <v>113755</v>
      </c>
      <c r="I47" s="214"/>
      <c r="J47" s="218"/>
      <c r="K47" s="219"/>
      <c r="L47" s="217">
        <f>SUM(L7:L45)</f>
        <v>115049</v>
      </c>
      <c r="M47" s="214"/>
      <c r="N47" s="218"/>
      <c r="O47" s="219"/>
      <c r="P47" s="220">
        <f>SUM(P7:P45)</f>
        <v>566335</v>
      </c>
      <c r="Q47" s="221"/>
      <c r="R47" s="220"/>
      <c r="S47" s="222"/>
      <c r="T47" s="217">
        <f>SUM(T7:T46)</f>
        <v>2815214</v>
      </c>
      <c r="U47" s="214"/>
      <c r="V47" s="218"/>
      <c r="W47" s="219"/>
      <c r="X47" s="217">
        <f>SUM(X7:X46)</f>
        <v>516274</v>
      </c>
      <c r="Y47" s="214"/>
      <c r="Z47" s="218"/>
      <c r="AA47" s="219"/>
    </row>
  </sheetData>
  <mergeCells count="20">
    <mergeCell ref="X3:AA3"/>
    <mergeCell ref="X4:Y4"/>
    <mergeCell ref="Z4:AA4"/>
    <mergeCell ref="N4:O4"/>
    <mergeCell ref="P3:S3"/>
    <mergeCell ref="P4:Q4"/>
    <mergeCell ref="R4:S4"/>
    <mergeCell ref="T3:W3"/>
    <mergeCell ref="T4:U4"/>
    <mergeCell ref="V4:W4"/>
    <mergeCell ref="B3:B5"/>
    <mergeCell ref="C3:C5"/>
    <mergeCell ref="D3:G3"/>
    <mergeCell ref="H3:K3"/>
    <mergeCell ref="L3:O3"/>
    <mergeCell ref="D4:E4"/>
    <mergeCell ref="F4:G4"/>
    <mergeCell ref="H4:I4"/>
    <mergeCell ref="J4:K4"/>
    <mergeCell ref="L4:M4"/>
  </mergeCells>
  <hyperlinks>
    <hyperlink ref="M2" r:id="rId1"/>
  </hyperlinks>
  <pageMargins left="0.7" right="0.7" top="0.75" bottom="0.75" header="0.3" footer="0.3"/>
  <pageSetup paperSize="9" scale="38" orientation="portrait" r:id="rId2"/>
  <ignoredErrors>
    <ignoredError sqref="J7 N7 N8:N45 J9:J45 F7 F8:F46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49"/>
  <sheetViews>
    <sheetView view="pageBreakPreview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2" sqref="R2"/>
    </sheetView>
  </sheetViews>
  <sheetFormatPr defaultRowHeight="13.5"/>
  <cols>
    <col min="1" max="1" width="2.85546875" style="74" customWidth="1"/>
    <col min="2" max="2" width="4.5703125" style="71" customWidth="1"/>
    <col min="3" max="3" width="14.85546875" style="30" customWidth="1"/>
    <col min="4" max="4" width="10.140625" style="91" customWidth="1"/>
    <col min="5" max="5" width="6.7109375" style="73" customWidth="1"/>
    <col min="6" max="6" width="12" style="223" customWidth="1"/>
    <col min="7" max="7" width="6.7109375" style="75" customWidth="1"/>
    <col min="8" max="8" width="9" style="223" customWidth="1"/>
    <col min="9" max="9" width="6.7109375" style="74" customWidth="1"/>
    <col min="10" max="10" width="10.7109375" style="223" customWidth="1"/>
    <col min="11" max="11" width="6.7109375" style="74" customWidth="1"/>
    <col min="12" max="12" width="9.140625" style="223" customWidth="1"/>
    <col min="13" max="13" width="6.7109375" style="74" customWidth="1"/>
    <col min="14" max="14" width="10.7109375" style="223" customWidth="1"/>
    <col min="15" max="15" width="6.7109375" style="74" customWidth="1"/>
    <col min="16" max="16" width="10.7109375" style="223" customWidth="1"/>
    <col min="17" max="17" width="6.7109375" style="74" customWidth="1"/>
    <col min="18" max="18" width="10.7109375" style="223" customWidth="1"/>
    <col min="19" max="19" width="6.7109375" style="74" customWidth="1"/>
    <col min="20" max="20" width="10.7109375" style="223" customWidth="1"/>
    <col min="21" max="21" width="6.7109375" style="74" customWidth="1"/>
    <col min="22" max="22" width="10.7109375" style="223" customWidth="1"/>
    <col min="23" max="23" width="6.7109375" style="74" customWidth="1"/>
    <col min="24" max="24" width="10.7109375" style="223" customWidth="1"/>
    <col min="25" max="25" width="6.7109375" style="74" customWidth="1"/>
    <col min="26" max="26" width="10.7109375" style="223" customWidth="1"/>
    <col min="27" max="27" width="6.7109375" style="74" customWidth="1"/>
    <col min="28" max="16384" width="9.140625" style="74"/>
  </cols>
  <sheetData>
    <row r="2" spans="2:27" ht="16.5" thickBot="1">
      <c r="B2" s="1" t="s">
        <v>267</v>
      </c>
      <c r="J2" s="102"/>
      <c r="K2" s="102"/>
      <c r="L2" s="102"/>
      <c r="M2" s="93" t="s">
        <v>292</v>
      </c>
      <c r="N2" s="102"/>
      <c r="O2" s="94"/>
      <c r="P2" s="95"/>
      <c r="Q2" s="96"/>
      <c r="R2" s="103" t="s">
        <v>296</v>
      </c>
      <c r="S2" s="95"/>
      <c r="T2" s="101"/>
      <c r="U2" s="101"/>
      <c r="V2" s="101"/>
      <c r="W2" s="101"/>
    </row>
    <row r="3" spans="2:27" s="24" customFormat="1" ht="12.75">
      <c r="B3" s="543" t="s">
        <v>290</v>
      </c>
      <c r="C3" s="524" t="s">
        <v>291</v>
      </c>
      <c r="D3" s="530" t="s">
        <v>2</v>
      </c>
      <c r="E3" s="528"/>
      <c r="F3" s="528"/>
      <c r="G3" s="529"/>
      <c r="H3" s="530" t="s">
        <v>3</v>
      </c>
      <c r="I3" s="528"/>
      <c r="J3" s="528"/>
      <c r="K3" s="529"/>
      <c r="L3" s="527" t="s">
        <v>4</v>
      </c>
      <c r="M3" s="528"/>
      <c r="N3" s="528"/>
      <c r="O3" s="531"/>
      <c r="P3" s="530" t="s">
        <v>198</v>
      </c>
      <c r="Q3" s="528"/>
      <c r="R3" s="528"/>
      <c r="S3" s="529"/>
      <c r="T3" s="527" t="s">
        <v>199</v>
      </c>
      <c r="U3" s="528"/>
      <c r="V3" s="528"/>
      <c r="W3" s="531"/>
      <c r="X3" s="530" t="s">
        <v>266</v>
      </c>
      <c r="Y3" s="528"/>
      <c r="Z3" s="528"/>
      <c r="AA3" s="529"/>
    </row>
    <row r="4" spans="2:27" s="24" customFormat="1" ht="12.75">
      <c r="B4" s="544"/>
      <c r="C4" s="525"/>
      <c r="D4" s="535" t="s">
        <v>5</v>
      </c>
      <c r="E4" s="533"/>
      <c r="F4" s="533" t="s">
        <v>6</v>
      </c>
      <c r="G4" s="534"/>
      <c r="H4" s="535" t="s">
        <v>5</v>
      </c>
      <c r="I4" s="533"/>
      <c r="J4" s="533" t="s">
        <v>6</v>
      </c>
      <c r="K4" s="534"/>
      <c r="L4" s="532" t="s">
        <v>5</v>
      </c>
      <c r="M4" s="533"/>
      <c r="N4" s="533" t="s">
        <v>6</v>
      </c>
      <c r="O4" s="536"/>
      <c r="P4" s="535" t="s">
        <v>5</v>
      </c>
      <c r="Q4" s="533"/>
      <c r="R4" s="533" t="s">
        <v>6</v>
      </c>
      <c r="S4" s="534"/>
      <c r="T4" s="532" t="s">
        <v>5</v>
      </c>
      <c r="U4" s="533"/>
      <c r="V4" s="533" t="s">
        <v>6</v>
      </c>
      <c r="W4" s="536"/>
      <c r="X4" s="535" t="s">
        <v>5</v>
      </c>
      <c r="Y4" s="533"/>
      <c r="Z4" s="533" t="s">
        <v>6</v>
      </c>
      <c r="AA4" s="534"/>
    </row>
    <row r="5" spans="2:27" s="25" customFormat="1" ht="19.5" customHeight="1" thickBot="1">
      <c r="B5" s="544"/>
      <c r="C5" s="526"/>
      <c r="D5" s="224" t="s">
        <v>7</v>
      </c>
      <c r="E5" s="123" t="s">
        <v>8</v>
      </c>
      <c r="F5" s="225" t="s">
        <v>7</v>
      </c>
      <c r="G5" s="127" t="s">
        <v>8</v>
      </c>
      <c r="H5" s="224" t="s">
        <v>7</v>
      </c>
      <c r="I5" s="123" t="s">
        <v>8</v>
      </c>
      <c r="J5" s="225" t="s">
        <v>7</v>
      </c>
      <c r="K5" s="127" t="s">
        <v>8</v>
      </c>
      <c r="L5" s="226" t="s">
        <v>7</v>
      </c>
      <c r="M5" s="123" t="s">
        <v>8</v>
      </c>
      <c r="N5" s="225" t="s">
        <v>7</v>
      </c>
      <c r="O5" s="128" t="s">
        <v>8</v>
      </c>
      <c r="P5" s="224" t="s">
        <v>7</v>
      </c>
      <c r="Q5" s="123" t="s">
        <v>8</v>
      </c>
      <c r="R5" s="225" t="s">
        <v>7</v>
      </c>
      <c r="S5" s="127" t="s">
        <v>8</v>
      </c>
      <c r="T5" s="226" t="s">
        <v>7</v>
      </c>
      <c r="U5" s="123" t="s">
        <v>8</v>
      </c>
      <c r="V5" s="225" t="s">
        <v>7</v>
      </c>
      <c r="W5" s="128" t="s">
        <v>8</v>
      </c>
      <c r="X5" s="224" t="s">
        <v>7</v>
      </c>
      <c r="Y5" s="123" t="s">
        <v>8</v>
      </c>
      <c r="Z5" s="225" t="s">
        <v>7</v>
      </c>
      <c r="AA5" s="127" t="s">
        <v>8</v>
      </c>
    </row>
    <row r="6" spans="2:27" s="25" customFormat="1" thickBot="1">
      <c r="B6" s="227"/>
      <c r="C6" s="228" t="s">
        <v>207</v>
      </c>
      <c r="D6" s="229">
        <f>D49</f>
        <v>4126627</v>
      </c>
      <c r="E6" s="230"/>
      <c r="F6" s="230">
        <f>F49</f>
        <v>4126627</v>
      </c>
      <c r="G6" s="231"/>
      <c r="H6" s="232">
        <f t="shared" ref="H6:X6" si="0">H49</f>
        <v>113755</v>
      </c>
      <c r="I6" s="233"/>
      <c r="J6" s="233">
        <f>J49</f>
        <v>113755</v>
      </c>
      <c r="K6" s="231"/>
      <c r="L6" s="232">
        <f t="shared" si="0"/>
        <v>115049</v>
      </c>
      <c r="M6" s="233"/>
      <c r="N6" s="233"/>
      <c r="O6" s="231"/>
      <c r="P6" s="232">
        <f t="shared" si="0"/>
        <v>566335</v>
      </c>
      <c r="Q6" s="233"/>
      <c r="R6" s="233"/>
      <c r="S6" s="231"/>
      <c r="T6" s="232">
        <f t="shared" si="0"/>
        <v>2815214</v>
      </c>
      <c r="U6" s="233"/>
      <c r="V6" s="233"/>
      <c r="W6" s="231"/>
      <c r="X6" s="232">
        <f t="shared" si="0"/>
        <v>516274</v>
      </c>
      <c r="Y6" s="233"/>
      <c r="Z6" s="233"/>
      <c r="AA6" s="234"/>
    </row>
    <row r="7" spans="2:27">
      <c r="B7" s="130">
        <v>1</v>
      </c>
      <c r="C7" s="31" t="s">
        <v>101</v>
      </c>
      <c r="D7" s="92">
        <f>H7+L7+P7+T7+X7</f>
        <v>778</v>
      </c>
      <c r="E7" s="8">
        <f t="shared" ref="E7:E48" si="1">D7/$D$49</f>
        <v>1.8853169913345694E-4</v>
      </c>
      <c r="F7" s="32">
        <f>D7</f>
        <v>778</v>
      </c>
      <c r="G7" s="10">
        <f t="shared" ref="G7:G49" si="2">F7/$D$49</f>
        <v>1.8853169913345694E-4</v>
      </c>
      <c r="H7" s="7">
        <v>6</v>
      </c>
      <c r="I7" s="8">
        <f>H7/$H$49</f>
        <v>5.2744934288602696E-5</v>
      </c>
      <c r="J7" s="9">
        <f>H7</f>
        <v>6</v>
      </c>
      <c r="K7" s="10">
        <f>J7/$H$49</f>
        <v>5.2744934288602696E-5</v>
      </c>
      <c r="L7" s="11">
        <v>23</v>
      </c>
      <c r="M7" s="8">
        <f t="shared" ref="M7:M47" si="3">L7/$L$49</f>
        <v>1.9991481890324991E-4</v>
      </c>
      <c r="N7" s="68">
        <f>L7</f>
        <v>23</v>
      </c>
      <c r="O7" s="37">
        <f t="shared" ref="O7:O47" si="4">N7/$L$49</f>
        <v>1.9991481890324991E-4</v>
      </c>
      <c r="P7" s="46">
        <v>35</v>
      </c>
      <c r="Q7" s="8">
        <f>P7/$P$49</f>
        <v>6.1800877572461529E-5</v>
      </c>
      <c r="R7" s="68">
        <f>P7</f>
        <v>35</v>
      </c>
      <c r="S7" s="10">
        <f>R7/$P$49</f>
        <v>6.1800877572461529E-5</v>
      </c>
      <c r="T7" s="47">
        <v>640</v>
      </c>
      <c r="U7" s="8">
        <f>T7/$T$49</f>
        <v>2.2733618119261982E-4</v>
      </c>
      <c r="V7" s="68">
        <f>T7</f>
        <v>640</v>
      </c>
      <c r="W7" s="37">
        <f>V7/$T$49</f>
        <v>2.2733618119261982E-4</v>
      </c>
      <c r="X7" s="46">
        <v>74</v>
      </c>
      <c r="Y7" s="8">
        <f>X7/$X$49</f>
        <v>1.4333474085466246E-4</v>
      </c>
      <c r="Z7" s="68">
        <f>X7</f>
        <v>74</v>
      </c>
      <c r="AA7" s="10">
        <f>Z7/$X$49</f>
        <v>1.4333474085466246E-4</v>
      </c>
    </row>
    <row r="8" spans="2:27" s="517" customFormat="1">
      <c r="B8" s="516">
        <v>2</v>
      </c>
      <c r="C8" s="235" t="s">
        <v>102</v>
      </c>
      <c r="D8" s="236">
        <f t="shared" ref="D8:D48" si="5">H8+L8+P8+T8+X8</f>
        <v>1213</v>
      </c>
      <c r="E8" s="237">
        <f t="shared" si="1"/>
        <v>2.9394466715794762E-4</v>
      </c>
      <c r="F8" s="238">
        <f>F7+D8</f>
        <v>1991</v>
      </c>
      <c r="G8" s="239">
        <f t="shared" si="2"/>
        <v>4.8247636629140456E-4</v>
      </c>
      <c r="H8" s="240">
        <v>15</v>
      </c>
      <c r="I8" s="237">
        <f t="shared" ref="I8:I45" si="6">H8/$H$49</f>
        <v>1.3186233572150675E-4</v>
      </c>
      <c r="J8" s="241">
        <f>J7+H8</f>
        <v>21</v>
      </c>
      <c r="K8" s="239">
        <f t="shared" ref="K8:K45" si="7">J8/$H$49</f>
        <v>1.8460727001010945E-4</v>
      </c>
      <c r="L8" s="242">
        <v>41</v>
      </c>
      <c r="M8" s="237">
        <f t="shared" si="3"/>
        <v>3.5636989456666292E-4</v>
      </c>
      <c r="N8" s="243">
        <f>N7+L8</f>
        <v>64</v>
      </c>
      <c r="O8" s="244">
        <f t="shared" si="4"/>
        <v>5.562847134699128E-4</v>
      </c>
      <c r="P8" s="245">
        <v>24</v>
      </c>
      <c r="Q8" s="501">
        <f t="shared" ref="Q8:Q48" si="8">P8/$P$49</f>
        <v>4.237774462111648E-5</v>
      </c>
      <c r="R8" s="243">
        <f>R7+P8</f>
        <v>59</v>
      </c>
      <c r="S8" s="246">
        <f t="shared" ref="S8:S47" si="9">R8/$P$49</f>
        <v>1.0417862219357801E-4</v>
      </c>
      <c r="T8" s="247">
        <v>1040</v>
      </c>
      <c r="U8" s="501">
        <f t="shared" ref="U8:U48" si="10">T8/$T$49</f>
        <v>3.6942129443800722E-4</v>
      </c>
      <c r="V8" s="243">
        <f>V7+T8</f>
        <v>1680</v>
      </c>
      <c r="W8" s="248">
        <f t="shared" ref="W8:W48" si="11">V8/$T$49</f>
        <v>5.9675747563062707E-4</v>
      </c>
      <c r="X8" s="245">
        <v>93</v>
      </c>
      <c r="Y8" s="501">
        <f t="shared" ref="Y8:Y47" si="12">X8/$X$49</f>
        <v>1.8013690404707576E-4</v>
      </c>
      <c r="Z8" s="243">
        <f>Z7+X8</f>
        <v>167</v>
      </c>
      <c r="AA8" s="246">
        <f t="shared" ref="AA8:AA47" si="13">Z8/$X$49</f>
        <v>3.2347164490173822E-4</v>
      </c>
    </row>
    <row r="9" spans="2:27">
      <c r="B9" s="131">
        <v>3</v>
      </c>
      <c r="C9" s="33" t="s">
        <v>103</v>
      </c>
      <c r="D9" s="92">
        <f t="shared" si="5"/>
        <v>2858</v>
      </c>
      <c r="E9" s="14">
        <f t="shared" si="1"/>
        <v>6.9257531635401022E-4</v>
      </c>
      <c r="F9" s="34">
        <f t="shared" ref="F9:F46" si="14">F8+D9</f>
        <v>4849</v>
      </c>
      <c r="G9" s="16">
        <f t="shared" si="2"/>
        <v>1.1750516826454147E-3</v>
      </c>
      <c r="H9" s="13">
        <v>36</v>
      </c>
      <c r="I9" s="14">
        <f t="shared" si="6"/>
        <v>3.1646960573161617E-4</v>
      </c>
      <c r="J9" s="15">
        <f t="shared" ref="J9:J45" si="15">J8+H9</f>
        <v>57</v>
      </c>
      <c r="K9" s="16">
        <f t="shared" si="7"/>
        <v>5.0107687574172559E-4</v>
      </c>
      <c r="L9" s="17">
        <v>135</v>
      </c>
      <c r="M9" s="14">
        <f t="shared" si="3"/>
        <v>1.1734130674755973E-3</v>
      </c>
      <c r="N9" s="65">
        <f t="shared" ref="N9:N46" si="16">N8+L9</f>
        <v>199</v>
      </c>
      <c r="O9" s="38">
        <f t="shared" si="4"/>
        <v>1.7296977809455102E-3</v>
      </c>
      <c r="P9" s="41">
        <v>218</v>
      </c>
      <c r="Q9" s="8">
        <f t="shared" si="8"/>
        <v>3.8493118030847467E-4</v>
      </c>
      <c r="R9" s="65">
        <f t="shared" ref="R9:R45" si="17">R8+P9</f>
        <v>277</v>
      </c>
      <c r="S9" s="10">
        <f t="shared" si="9"/>
        <v>4.8910980250205271E-4</v>
      </c>
      <c r="T9" s="45">
        <v>2085</v>
      </c>
      <c r="U9" s="8">
        <f t="shared" si="10"/>
        <v>7.4061865279158171E-4</v>
      </c>
      <c r="V9" s="65">
        <f t="shared" ref="V9:V46" si="18">V8+T9</f>
        <v>3765</v>
      </c>
      <c r="W9" s="37">
        <f t="shared" si="11"/>
        <v>1.3373761284222088E-3</v>
      </c>
      <c r="X9" s="41">
        <v>384</v>
      </c>
      <c r="Y9" s="8">
        <f t="shared" si="12"/>
        <v>7.4379108767824839E-4</v>
      </c>
      <c r="Z9" s="65">
        <f t="shared" ref="Z9:Z46" si="19">Z8+X9</f>
        <v>551</v>
      </c>
      <c r="AA9" s="10">
        <f t="shared" si="13"/>
        <v>1.0672627325799865E-3</v>
      </c>
    </row>
    <row r="10" spans="2:27" s="517" customFormat="1">
      <c r="B10" s="516">
        <v>4</v>
      </c>
      <c r="C10" s="235" t="s">
        <v>104</v>
      </c>
      <c r="D10" s="236">
        <f t="shared" si="5"/>
        <v>9809</v>
      </c>
      <c r="E10" s="237">
        <f t="shared" si="1"/>
        <v>2.3770018467867342E-3</v>
      </c>
      <c r="F10" s="238">
        <f t="shared" si="14"/>
        <v>14658</v>
      </c>
      <c r="G10" s="239">
        <f t="shared" si="2"/>
        <v>3.5520535294321486E-3</v>
      </c>
      <c r="H10" s="240">
        <v>125</v>
      </c>
      <c r="I10" s="237">
        <f t="shared" si="6"/>
        <v>1.0988527976792228E-3</v>
      </c>
      <c r="J10" s="241">
        <f t="shared" si="15"/>
        <v>182</v>
      </c>
      <c r="K10" s="239">
        <f t="shared" si="7"/>
        <v>1.5999296734209485E-3</v>
      </c>
      <c r="L10" s="242">
        <v>399</v>
      </c>
      <c r="M10" s="237">
        <f t="shared" si="3"/>
        <v>3.4680875105389877E-3</v>
      </c>
      <c r="N10" s="243">
        <f t="shared" si="16"/>
        <v>598</v>
      </c>
      <c r="O10" s="244">
        <f t="shared" si="4"/>
        <v>5.1977852914844979E-3</v>
      </c>
      <c r="P10" s="245">
        <v>483</v>
      </c>
      <c r="Q10" s="501">
        <f t="shared" si="8"/>
        <v>8.5285211049996906E-4</v>
      </c>
      <c r="R10" s="243">
        <f t="shared" si="17"/>
        <v>760</v>
      </c>
      <c r="S10" s="246">
        <f t="shared" si="9"/>
        <v>1.3419619130020217E-3</v>
      </c>
      <c r="T10" s="247">
        <v>7159</v>
      </c>
      <c r="U10" s="501">
        <f t="shared" si="10"/>
        <v>2.5429683143093208E-3</v>
      </c>
      <c r="V10" s="243">
        <f t="shared" si="18"/>
        <v>10924</v>
      </c>
      <c r="W10" s="248">
        <f t="shared" si="11"/>
        <v>3.8803444427315294E-3</v>
      </c>
      <c r="X10" s="245">
        <v>1643</v>
      </c>
      <c r="Y10" s="501">
        <f t="shared" si="12"/>
        <v>3.1824186381650054E-3</v>
      </c>
      <c r="Z10" s="243">
        <f t="shared" si="19"/>
        <v>2194</v>
      </c>
      <c r="AA10" s="246">
        <f t="shared" si="13"/>
        <v>4.2496813707449919E-3</v>
      </c>
    </row>
    <row r="11" spans="2:27">
      <c r="B11" s="131">
        <v>5</v>
      </c>
      <c r="C11" s="33" t="s">
        <v>105</v>
      </c>
      <c r="D11" s="92">
        <f t="shared" si="5"/>
        <v>19646</v>
      </c>
      <c r="E11" s="14">
        <f t="shared" si="1"/>
        <v>4.7607888961129757E-3</v>
      </c>
      <c r="F11" s="34">
        <f t="shared" si="14"/>
        <v>34304</v>
      </c>
      <c r="G11" s="16">
        <f t="shared" si="2"/>
        <v>8.3128424255451243E-3</v>
      </c>
      <c r="H11" s="13">
        <v>350</v>
      </c>
      <c r="I11" s="14">
        <f t="shared" si="6"/>
        <v>3.0767878335018241E-3</v>
      </c>
      <c r="J11" s="15">
        <f t="shared" si="15"/>
        <v>532</v>
      </c>
      <c r="K11" s="16">
        <f t="shared" si="7"/>
        <v>4.6767175069227724E-3</v>
      </c>
      <c r="L11" s="17">
        <v>636</v>
      </c>
      <c r="M11" s="14">
        <f t="shared" si="3"/>
        <v>5.5280793401072583E-3</v>
      </c>
      <c r="N11" s="65">
        <f t="shared" si="16"/>
        <v>1234</v>
      </c>
      <c r="O11" s="38">
        <f t="shared" si="4"/>
        <v>1.0725864631591756E-2</v>
      </c>
      <c r="P11" s="41">
        <v>2199</v>
      </c>
      <c r="Q11" s="8">
        <f t="shared" si="8"/>
        <v>3.8828608509097972E-3</v>
      </c>
      <c r="R11" s="65">
        <f t="shared" si="17"/>
        <v>2959</v>
      </c>
      <c r="S11" s="10">
        <f t="shared" si="9"/>
        <v>5.2248227639118188E-3</v>
      </c>
      <c r="T11" s="45">
        <v>13333</v>
      </c>
      <c r="U11" s="8">
        <f t="shared" si="10"/>
        <v>4.7360520372518753E-3</v>
      </c>
      <c r="V11" s="65">
        <f t="shared" si="18"/>
        <v>24257</v>
      </c>
      <c r="W11" s="37">
        <f t="shared" si="11"/>
        <v>8.6163964799834038E-3</v>
      </c>
      <c r="X11" s="41">
        <v>3128</v>
      </c>
      <c r="Y11" s="8">
        <f t="shared" si="12"/>
        <v>6.0587982350457318E-3</v>
      </c>
      <c r="Z11" s="65">
        <f t="shared" si="19"/>
        <v>5322</v>
      </c>
      <c r="AA11" s="10">
        <f t="shared" si="13"/>
        <v>1.0308479605790724E-2</v>
      </c>
    </row>
    <row r="12" spans="2:27" s="517" customFormat="1">
      <c r="B12" s="516">
        <v>6</v>
      </c>
      <c r="C12" s="235" t="s">
        <v>106</v>
      </c>
      <c r="D12" s="236">
        <f t="shared" si="5"/>
        <v>53726</v>
      </c>
      <c r="E12" s="237">
        <f t="shared" si="1"/>
        <v>1.301934970134204E-2</v>
      </c>
      <c r="F12" s="238">
        <f t="shared" si="14"/>
        <v>88030</v>
      </c>
      <c r="G12" s="239">
        <f t="shared" si="2"/>
        <v>2.1332192126887164E-2</v>
      </c>
      <c r="H12" s="240">
        <v>946</v>
      </c>
      <c r="I12" s="237">
        <f t="shared" si="6"/>
        <v>8.3161179728363597E-3</v>
      </c>
      <c r="J12" s="241">
        <f t="shared" si="15"/>
        <v>1478</v>
      </c>
      <c r="K12" s="239">
        <f t="shared" si="7"/>
        <v>1.2992835479759131E-2</v>
      </c>
      <c r="L12" s="242">
        <v>1709</v>
      </c>
      <c r="M12" s="237">
        <f t="shared" si="3"/>
        <v>1.4854540239376266E-2</v>
      </c>
      <c r="N12" s="243">
        <f t="shared" si="16"/>
        <v>2943</v>
      </c>
      <c r="O12" s="244">
        <f t="shared" si="4"/>
        <v>2.5580404870968021E-2</v>
      </c>
      <c r="P12" s="245">
        <v>10339</v>
      </c>
      <c r="Q12" s="501">
        <f t="shared" si="8"/>
        <v>1.8255979234905136E-2</v>
      </c>
      <c r="R12" s="243">
        <f t="shared" si="17"/>
        <v>13298</v>
      </c>
      <c r="S12" s="246">
        <f t="shared" si="9"/>
        <v>2.3480801998816955E-2</v>
      </c>
      <c r="T12" s="247">
        <v>32625</v>
      </c>
      <c r="U12" s="501">
        <f t="shared" si="10"/>
        <v>1.1588817049076909E-2</v>
      </c>
      <c r="V12" s="243">
        <f t="shared" si="18"/>
        <v>56882</v>
      </c>
      <c r="W12" s="248">
        <f t="shared" si="11"/>
        <v>2.0205213529060313E-2</v>
      </c>
      <c r="X12" s="245">
        <v>8107</v>
      </c>
      <c r="Y12" s="501">
        <f t="shared" si="12"/>
        <v>1.5702901947415519E-2</v>
      </c>
      <c r="Z12" s="243">
        <f t="shared" si="19"/>
        <v>13429</v>
      </c>
      <c r="AA12" s="246">
        <f t="shared" si="13"/>
        <v>2.6011381553206245E-2</v>
      </c>
    </row>
    <row r="13" spans="2:27">
      <c r="B13" s="131">
        <v>7</v>
      </c>
      <c r="C13" s="33" t="s">
        <v>107</v>
      </c>
      <c r="D13" s="92">
        <f t="shared" si="5"/>
        <v>75014</v>
      </c>
      <c r="E13" s="14">
        <f t="shared" si="1"/>
        <v>1.8178042260664704E-2</v>
      </c>
      <c r="F13" s="34">
        <f t="shared" si="14"/>
        <v>163044</v>
      </c>
      <c r="G13" s="16">
        <f t="shared" si="2"/>
        <v>3.9510234387551871E-2</v>
      </c>
      <c r="H13" s="13">
        <v>1450</v>
      </c>
      <c r="I13" s="14">
        <f t="shared" si="6"/>
        <v>1.2746692453078986E-2</v>
      </c>
      <c r="J13" s="15">
        <f t="shared" si="15"/>
        <v>2928</v>
      </c>
      <c r="K13" s="16">
        <f t="shared" si="7"/>
        <v>2.5739527932838117E-2</v>
      </c>
      <c r="L13" s="17">
        <v>2703</v>
      </c>
      <c r="M13" s="14">
        <f t="shared" si="3"/>
        <v>2.349433719545585E-2</v>
      </c>
      <c r="N13" s="65">
        <f t="shared" si="16"/>
        <v>5646</v>
      </c>
      <c r="O13" s="38">
        <f t="shared" si="4"/>
        <v>4.9074742066423871E-2</v>
      </c>
      <c r="P13" s="41">
        <v>14448</v>
      </c>
      <c r="Q13" s="8">
        <f t="shared" si="8"/>
        <v>2.5511402261912119E-2</v>
      </c>
      <c r="R13" s="65">
        <f t="shared" si="17"/>
        <v>27746</v>
      </c>
      <c r="S13" s="10">
        <f t="shared" si="9"/>
        <v>4.8992204260729075E-2</v>
      </c>
      <c r="T13" s="45">
        <v>45327</v>
      </c>
      <c r="U13" s="8">
        <f t="shared" si="10"/>
        <v>1.6100729820184186E-2</v>
      </c>
      <c r="V13" s="65">
        <f t="shared" si="18"/>
        <v>102209</v>
      </c>
      <c r="W13" s="37">
        <f t="shared" si="11"/>
        <v>3.6305943349244495E-2</v>
      </c>
      <c r="X13" s="41">
        <v>11086</v>
      </c>
      <c r="Y13" s="8">
        <f t="shared" si="12"/>
        <v>2.147309374479443E-2</v>
      </c>
      <c r="Z13" s="65">
        <f t="shared" si="19"/>
        <v>24515</v>
      </c>
      <c r="AA13" s="10">
        <f t="shared" si="13"/>
        <v>4.7484475298000671E-2</v>
      </c>
    </row>
    <row r="14" spans="2:27" s="517" customFormat="1">
      <c r="B14" s="516">
        <v>8</v>
      </c>
      <c r="C14" s="235" t="s">
        <v>108</v>
      </c>
      <c r="D14" s="236">
        <f t="shared" si="5"/>
        <v>101031</v>
      </c>
      <c r="E14" s="237">
        <f t="shared" si="1"/>
        <v>2.4482707063177747E-2</v>
      </c>
      <c r="F14" s="238">
        <f t="shared" si="14"/>
        <v>264075</v>
      </c>
      <c r="G14" s="239">
        <f t="shared" si="2"/>
        <v>6.3992941450729618E-2</v>
      </c>
      <c r="H14" s="240">
        <v>1998</v>
      </c>
      <c r="I14" s="237">
        <f t="shared" si="6"/>
        <v>1.7564063118104697E-2</v>
      </c>
      <c r="J14" s="241">
        <f t="shared" si="15"/>
        <v>4926</v>
      </c>
      <c r="K14" s="239">
        <f t="shared" si="7"/>
        <v>4.3303591050942815E-2</v>
      </c>
      <c r="L14" s="242">
        <v>3782</v>
      </c>
      <c r="M14" s="237">
        <f t="shared" si="3"/>
        <v>3.2872949786612662E-2</v>
      </c>
      <c r="N14" s="243">
        <f t="shared" si="16"/>
        <v>9428</v>
      </c>
      <c r="O14" s="244">
        <f t="shared" si="4"/>
        <v>8.1947691853036533E-2</v>
      </c>
      <c r="P14" s="245">
        <v>17614</v>
      </c>
      <c r="Q14" s="501">
        <f t="shared" si="8"/>
        <v>3.1101733073181068E-2</v>
      </c>
      <c r="R14" s="243">
        <f t="shared" si="17"/>
        <v>45360</v>
      </c>
      <c r="S14" s="246">
        <f t="shared" si="9"/>
        <v>8.009393733391014E-2</v>
      </c>
      <c r="T14" s="247">
        <v>63432</v>
      </c>
      <c r="U14" s="501">
        <f t="shared" si="10"/>
        <v>2.2531857258453532E-2</v>
      </c>
      <c r="V14" s="243">
        <f t="shared" si="18"/>
        <v>165641</v>
      </c>
      <c r="W14" s="248">
        <f t="shared" si="11"/>
        <v>5.8837800607698026E-2</v>
      </c>
      <c r="X14" s="245">
        <v>14205</v>
      </c>
      <c r="Y14" s="501">
        <f t="shared" si="12"/>
        <v>2.7514459376222704E-2</v>
      </c>
      <c r="Z14" s="243">
        <f t="shared" si="19"/>
        <v>38720</v>
      </c>
      <c r="AA14" s="246">
        <f t="shared" si="13"/>
        <v>7.4998934674223375E-2</v>
      </c>
    </row>
    <row r="15" spans="2:27">
      <c r="B15" s="131">
        <v>9</v>
      </c>
      <c r="C15" s="33" t="s">
        <v>109</v>
      </c>
      <c r="D15" s="92">
        <f t="shared" si="5"/>
        <v>129793</v>
      </c>
      <c r="E15" s="14">
        <f t="shared" si="1"/>
        <v>3.1452564043224648E-2</v>
      </c>
      <c r="F15" s="34">
        <f t="shared" si="14"/>
        <v>393868</v>
      </c>
      <c r="G15" s="16">
        <f t="shared" si="2"/>
        <v>9.5445505493954266E-2</v>
      </c>
      <c r="H15" s="13">
        <v>2567</v>
      </c>
      <c r="I15" s="14">
        <f t="shared" si="6"/>
        <v>2.2566041053140522E-2</v>
      </c>
      <c r="J15" s="15">
        <f t="shared" si="15"/>
        <v>7493</v>
      </c>
      <c r="K15" s="16">
        <f t="shared" si="7"/>
        <v>6.5869632104083337E-2</v>
      </c>
      <c r="L15" s="17">
        <v>4626</v>
      </c>
      <c r="M15" s="14">
        <f t="shared" si="3"/>
        <v>4.0208954445497137E-2</v>
      </c>
      <c r="N15" s="65">
        <f t="shared" si="16"/>
        <v>14054</v>
      </c>
      <c r="O15" s="38">
        <f t="shared" si="4"/>
        <v>0.12215664629853366</v>
      </c>
      <c r="P15" s="41">
        <v>21624</v>
      </c>
      <c r="Q15" s="8">
        <f t="shared" si="8"/>
        <v>3.8182347903625943E-2</v>
      </c>
      <c r="R15" s="65">
        <f t="shared" si="17"/>
        <v>66984</v>
      </c>
      <c r="S15" s="10">
        <f t="shared" si="9"/>
        <v>0.11827628523753608</v>
      </c>
      <c r="T15" s="45">
        <v>82995</v>
      </c>
      <c r="U15" s="8">
        <f t="shared" si="10"/>
        <v>2.9480884934502315E-2</v>
      </c>
      <c r="V15" s="65">
        <f t="shared" si="18"/>
        <v>248636</v>
      </c>
      <c r="W15" s="37">
        <f t="shared" si="11"/>
        <v>8.8318685542200348E-2</v>
      </c>
      <c r="X15" s="41">
        <v>17981</v>
      </c>
      <c r="Y15" s="8">
        <f t="shared" si="12"/>
        <v>3.482840507172548E-2</v>
      </c>
      <c r="Z15" s="65">
        <f t="shared" si="19"/>
        <v>56701</v>
      </c>
      <c r="AA15" s="10">
        <f t="shared" si="13"/>
        <v>0.10982733974594885</v>
      </c>
    </row>
    <row r="16" spans="2:27" s="517" customFormat="1">
      <c r="B16" s="516">
        <v>10</v>
      </c>
      <c r="C16" s="235" t="s">
        <v>110</v>
      </c>
      <c r="D16" s="236">
        <f t="shared" si="5"/>
        <v>204367</v>
      </c>
      <c r="E16" s="237">
        <f t="shared" si="1"/>
        <v>4.9523981692554231E-2</v>
      </c>
      <c r="F16" s="238">
        <f t="shared" si="14"/>
        <v>598235</v>
      </c>
      <c r="G16" s="239">
        <f t="shared" si="2"/>
        <v>0.14496948718650848</v>
      </c>
      <c r="H16" s="240">
        <v>5082</v>
      </c>
      <c r="I16" s="237">
        <f t="shared" si="6"/>
        <v>4.4674959342446488E-2</v>
      </c>
      <c r="J16" s="241">
        <f t="shared" si="15"/>
        <v>12575</v>
      </c>
      <c r="K16" s="239">
        <f t="shared" si="7"/>
        <v>0.11054459144652982</v>
      </c>
      <c r="L16" s="242">
        <v>7415</v>
      </c>
      <c r="M16" s="237">
        <f t="shared" si="3"/>
        <v>6.4450799224678182E-2</v>
      </c>
      <c r="N16" s="243">
        <f t="shared" si="16"/>
        <v>21469</v>
      </c>
      <c r="O16" s="244">
        <f t="shared" si="4"/>
        <v>0.18660744552321185</v>
      </c>
      <c r="P16" s="245">
        <v>53982</v>
      </c>
      <c r="Q16" s="501">
        <f t="shared" si="8"/>
        <v>9.5318142089046237E-2</v>
      </c>
      <c r="R16" s="243">
        <f t="shared" si="17"/>
        <v>120966</v>
      </c>
      <c r="S16" s="246">
        <f t="shared" si="9"/>
        <v>0.21359442732658232</v>
      </c>
      <c r="T16" s="247">
        <v>114422</v>
      </c>
      <c r="U16" s="501">
        <f t="shared" si="10"/>
        <v>4.0644157069409291E-2</v>
      </c>
      <c r="V16" s="243">
        <f t="shared" si="18"/>
        <v>363058</v>
      </c>
      <c r="W16" s="248">
        <f t="shared" si="11"/>
        <v>0.12896284261160965</v>
      </c>
      <c r="X16" s="245">
        <v>23466</v>
      </c>
      <c r="Y16" s="501">
        <f t="shared" si="12"/>
        <v>4.5452608498587961E-2</v>
      </c>
      <c r="Z16" s="243">
        <f t="shared" si="19"/>
        <v>80167</v>
      </c>
      <c r="AA16" s="246">
        <f t="shared" si="13"/>
        <v>0.15527994824453681</v>
      </c>
    </row>
    <row r="17" spans="2:27">
      <c r="B17" s="131">
        <v>11</v>
      </c>
      <c r="C17" s="33" t="s">
        <v>111</v>
      </c>
      <c r="D17" s="92">
        <f t="shared" si="5"/>
        <v>220058</v>
      </c>
      <c r="E17" s="14">
        <f t="shared" si="1"/>
        <v>5.3326360729961782E-2</v>
      </c>
      <c r="F17" s="34">
        <f t="shared" si="14"/>
        <v>818293</v>
      </c>
      <c r="G17" s="16">
        <f t="shared" si="2"/>
        <v>0.19829584791647029</v>
      </c>
      <c r="H17" s="13">
        <v>10135</v>
      </c>
      <c r="I17" s="14">
        <f t="shared" si="6"/>
        <v>8.9094984835831392E-2</v>
      </c>
      <c r="J17" s="15">
        <f t="shared" si="15"/>
        <v>22710</v>
      </c>
      <c r="K17" s="16">
        <f t="shared" si="7"/>
        <v>0.1996395762823612</v>
      </c>
      <c r="L17" s="17">
        <v>8244</v>
      </c>
      <c r="M17" s="14">
        <f t="shared" si="3"/>
        <v>7.1656424653843143E-2</v>
      </c>
      <c r="N17" s="65">
        <f t="shared" si="16"/>
        <v>29713</v>
      </c>
      <c r="O17" s="38">
        <f t="shared" si="4"/>
        <v>0.25826387017705499</v>
      </c>
      <c r="P17" s="41">
        <v>47244</v>
      </c>
      <c r="Q17" s="8">
        <f t="shared" si="8"/>
        <v>8.342059028666779E-2</v>
      </c>
      <c r="R17" s="65">
        <f t="shared" si="17"/>
        <v>168210</v>
      </c>
      <c r="S17" s="10">
        <f t="shared" si="9"/>
        <v>0.29701501761325011</v>
      </c>
      <c r="T17" s="45">
        <v>129963</v>
      </c>
      <c r="U17" s="8">
        <f t="shared" si="10"/>
        <v>4.61645189317757E-2</v>
      </c>
      <c r="V17" s="65">
        <f t="shared" si="18"/>
        <v>493021</v>
      </c>
      <c r="W17" s="37">
        <f t="shared" si="11"/>
        <v>0.17512736154338535</v>
      </c>
      <c r="X17" s="41">
        <v>24472</v>
      </c>
      <c r="Y17" s="8">
        <f t="shared" si="12"/>
        <v>4.7401186191828371E-2</v>
      </c>
      <c r="Z17" s="65">
        <f t="shared" si="19"/>
        <v>104639</v>
      </c>
      <c r="AA17" s="10">
        <f t="shared" si="13"/>
        <v>0.20268113443636518</v>
      </c>
    </row>
    <row r="18" spans="2:27" s="517" customFormat="1">
      <c r="B18" s="516">
        <v>12</v>
      </c>
      <c r="C18" s="235" t="s">
        <v>112</v>
      </c>
      <c r="D18" s="236">
        <f t="shared" si="5"/>
        <v>238614</v>
      </c>
      <c r="E18" s="237">
        <f t="shared" si="1"/>
        <v>5.7823011384358219E-2</v>
      </c>
      <c r="F18" s="238">
        <f t="shared" si="14"/>
        <v>1056907</v>
      </c>
      <c r="G18" s="239">
        <f t="shared" si="2"/>
        <v>0.25611885930082851</v>
      </c>
      <c r="H18" s="240">
        <v>8767</v>
      </c>
      <c r="I18" s="237">
        <f t="shared" si="6"/>
        <v>7.7069139818029972E-2</v>
      </c>
      <c r="J18" s="241">
        <f t="shared" si="15"/>
        <v>31477</v>
      </c>
      <c r="K18" s="239">
        <f t="shared" si="7"/>
        <v>0.27670871610039122</v>
      </c>
      <c r="L18" s="242">
        <v>8266</v>
      </c>
      <c r="M18" s="237">
        <f t="shared" si="3"/>
        <v>7.1847647524098432E-2</v>
      </c>
      <c r="N18" s="243">
        <f t="shared" si="16"/>
        <v>37979</v>
      </c>
      <c r="O18" s="244">
        <f t="shared" si="4"/>
        <v>0.33011151770115343</v>
      </c>
      <c r="P18" s="245">
        <v>64904</v>
      </c>
      <c r="Q18" s="501">
        <f t="shared" si="8"/>
        <v>0.11460354737037266</v>
      </c>
      <c r="R18" s="243">
        <f t="shared" si="17"/>
        <v>233114</v>
      </c>
      <c r="S18" s="246">
        <f t="shared" si="9"/>
        <v>0.41161856498362276</v>
      </c>
      <c r="T18" s="247">
        <v>134810</v>
      </c>
      <c r="U18" s="501">
        <f t="shared" si="10"/>
        <v>4.7886235291526684E-2</v>
      </c>
      <c r="V18" s="243">
        <f t="shared" si="18"/>
        <v>627831</v>
      </c>
      <c r="W18" s="248">
        <f t="shared" si="11"/>
        <v>0.22301359683491201</v>
      </c>
      <c r="X18" s="245">
        <v>21867</v>
      </c>
      <c r="Y18" s="501">
        <f t="shared" si="12"/>
        <v>4.235541592255275E-2</v>
      </c>
      <c r="Z18" s="243">
        <f t="shared" si="19"/>
        <v>126506</v>
      </c>
      <c r="AA18" s="246">
        <f t="shared" si="13"/>
        <v>0.24503655035891794</v>
      </c>
    </row>
    <row r="19" spans="2:27">
      <c r="B19" s="131">
        <v>13</v>
      </c>
      <c r="C19" s="33" t="s">
        <v>113</v>
      </c>
      <c r="D19" s="92">
        <f t="shared" si="5"/>
        <v>279117</v>
      </c>
      <c r="E19" s="14">
        <f t="shared" si="1"/>
        <v>6.7638049186417873E-2</v>
      </c>
      <c r="F19" s="34">
        <f t="shared" si="14"/>
        <v>1336024</v>
      </c>
      <c r="G19" s="16">
        <f t="shared" si="2"/>
        <v>0.32375690848724636</v>
      </c>
      <c r="H19" s="13">
        <v>9198</v>
      </c>
      <c r="I19" s="14">
        <f t="shared" si="6"/>
        <v>8.0857984264427932E-2</v>
      </c>
      <c r="J19" s="15">
        <f t="shared" si="15"/>
        <v>40675</v>
      </c>
      <c r="K19" s="16">
        <f t="shared" si="7"/>
        <v>0.35756670036481913</v>
      </c>
      <c r="L19" s="17">
        <v>9117</v>
      </c>
      <c r="M19" s="14">
        <f t="shared" si="3"/>
        <v>7.9244495823518668E-2</v>
      </c>
      <c r="N19" s="65">
        <f t="shared" si="16"/>
        <v>47096</v>
      </c>
      <c r="O19" s="38">
        <f t="shared" si="4"/>
        <v>0.4093560135246721</v>
      </c>
      <c r="P19" s="41">
        <v>65725</v>
      </c>
      <c r="Q19" s="8">
        <f t="shared" si="8"/>
        <v>0.11605321938428668</v>
      </c>
      <c r="R19" s="65">
        <f t="shared" si="17"/>
        <v>298839</v>
      </c>
      <c r="S19" s="10">
        <f t="shared" si="9"/>
        <v>0.5276717843679094</v>
      </c>
      <c r="T19" s="45">
        <v>165217</v>
      </c>
      <c r="U19" s="8">
        <f t="shared" si="10"/>
        <v>5.868719038765792E-2</v>
      </c>
      <c r="V19" s="65">
        <f t="shared" si="18"/>
        <v>793048</v>
      </c>
      <c r="W19" s="37">
        <f t="shared" si="11"/>
        <v>0.28170078722256991</v>
      </c>
      <c r="X19" s="41">
        <v>29860</v>
      </c>
      <c r="Y19" s="8">
        <f t="shared" si="12"/>
        <v>5.7837504890813796E-2</v>
      </c>
      <c r="Z19" s="65">
        <f t="shared" si="19"/>
        <v>156366</v>
      </c>
      <c r="AA19" s="10">
        <f t="shared" si="13"/>
        <v>0.30287405524973171</v>
      </c>
    </row>
    <row r="20" spans="2:27" s="517" customFormat="1">
      <c r="B20" s="516">
        <v>14</v>
      </c>
      <c r="C20" s="235" t="s">
        <v>114</v>
      </c>
      <c r="D20" s="236">
        <f t="shared" si="5"/>
        <v>319267</v>
      </c>
      <c r="E20" s="237">
        <f t="shared" si="1"/>
        <v>7.7367544970747298E-2</v>
      </c>
      <c r="F20" s="238">
        <f t="shared" si="14"/>
        <v>1655291</v>
      </c>
      <c r="G20" s="239">
        <f t="shared" si="2"/>
        <v>0.40112445345799363</v>
      </c>
      <c r="H20" s="240">
        <v>7134</v>
      </c>
      <c r="I20" s="237">
        <f t="shared" si="6"/>
        <v>6.2713726869148612E-2</v>
      </c>
      <c r="J20" s="241">
        <f t="shared" si="15"/>
        <v>47809</v>
      </c>
      <c r="K20" s="239">
        <f t="shared" si="7"/>
        <v>0.42028042723396775</v>
      </c>
      <c r="L20" s="242">
        <v>11130</v>
      </c>
      <c r="M20" s="237">
        <f t="shared" si="3"/>
        <v>9.674138845187702E-2</v>
      </c>
      <c r="N20" s="243">
        <f t="shared" si="16"/>
        <v>58226</v>
      </c>
      <c r="O20" s="244">
        <f t="shared" si="4"/>
        <v>0.50609740197654918</v>
      </c>
      <c r="P20" s="245">
        <v>66009</v>
      </c>
      <c r="Q20" s="501">
        <f t="shared" si="8"/>
        <v>0.11655468936230323</v>
      </c>
      <c r="R20" s="243">
        <f t="shared" si="17"/>
        <v>364848</v>
      </c>
      <c r="S20" s="246">
        <f t="shared" si="9"/>
        <v>0.64422647373021269</v>
      </c>
      <c r="T20" s="247">
        <v>200724</v>
      </c>
      <c r="U20" s="501">
        <f t="shared" si="10"/>
        <v>7.1299730677667844E-2</v>
      </c>
      <c r="V20" s="243">
        <f t="shared" si="18"/>
        <v>993772</v>
      </c>
      <c r="W20" s="248">
        <f t="shared" si="11"/>
        <v>0.35300051790023779</v>
      </c>
      <c r="X20" s="245">
        <v>34270</v>
      </c>
      <c r="Y20" s="501">
        <f t="shared" si="12"/>
        <v>6.637948066336867E-2</v>
      </c>
      <c r="Z20" s="243">
        <f t="shared" si="19"/>
        <v>190636</v>
      </c>
      <c r="AA20" s="246">
        <f t="shared" si="13"/>
        <v>0.36925353591310039</v>
      </c>
    </row>
    <row r="21" spans="2:27">
      <c r="B21" s="131">
        <v>15</v>
      </c>
      <c r="C21" s="33" t="s">
        <v>115</v>
      </c>
      <c r="D21" s="92">
        <f t="shared" si="5"/>
        <v>314814</v>
      </c>
      <c r="E21" s="14">
        <f t="shared" si="1"/>
        <v>7.6288455438303482E-2</v>
      </c>
      <c r="F21" s="34">
        <f t="shared" si="14"/>
        <v>1970105</v>
      </c>
      <c r="G21" s="16">
        <f t="shared" si="2"/>
        <v>0.47741290889629717</v>
      </c>
      <c r="H21" s="13">
        <v>8758</v>
      </c>
      <c r="I21" s="14">
        <f t="shared" si="6"/>
        <v>7.6990022416597068E-2</v>
      </c>
      <c r="J21" s="15">
        <f t="shared" si="15"/>
        <v>56567</v>
      </c>
      <c r="K21" s="16">
        <f t="shared" si="7"/>
        <v>0.49727044965056483</v>
      </c>
      <c r="L21" s="17">
        <v>9531</v>
      </c>
      <c r="M21" s="14">
        <f t="shared" si="3"/>
        <v>8.284296256377717E-2</v>
      </c>
      <c r="N21" s="65">
        <f t="shared" si="16"/>
        <v>67757</v>
      </c>
      <c r="O21" s="38">
        <f t="shared" si="4"/>
        <v>0.58894036454032628</v>
      </c>
      <c r="P21" s="41">
        <v>53381</v>
      </c>
      <c r="Q21" s="8">
        <f t="shared" si="8"/>
        <v>9.425693273415911E-2</v>
      </c>
      <c r="R21" s="65">
        <f t="shared" si="17"/>
        <v>418229</v>
      </c>
      <c r="S21" s="10">
        <f t="shared" si="9"/>
        <v>0.73848340646437183</v>
      </c>
      <c r="T21" s="45">
        <v>207622</v>
      </c>
      <c r="U21" s="8">
        <f t="shared" si="10"/>
        <v>7.3749988455584545E-2</v>
      </c>
      <c r="V21" s="65">
        <f t="shared" si="18"/>
        <v>1201394</v>
      </c>
      <c r="W21" s="37">
        <f t="shared" si="11"/>
        <v>0.42675050635582235</v>
      </c>
      <c r="X21" s="41">
        <v>35522</v>
      </c>
      <c r="Y21" s="8">
        <f t="shared" si="12"/>
        <v>6.8804549522152966E-2</v>
      </c>
      <c r="Z21" s="65">
        <f t="shared" si="19"/>
        <v>226158</v>
      </c>
      <c r="AA21" s="10">
        <f t="shared" si="13"/>
        <v>0.43805808543525337</v>
      </c>
    </row>
    <row r="22" spans="2:27" s="517" customFormat="1">
      <c r="B22" s="516">
        <v>16</v>
      </c>
      <c r="C22" s="235" t="s">
        <v>116</v>
      </c>
      <c r="D22" s="236">
        <f t="shared" si="5"/>
        <v>352752</v>
      </c>
      <c r="E22" s="237">
        <f t="shared" si="1"/>
        <v>8.5481920222011828E-2</v>
      </c>
      <c r="F22" s="238">
        <f t="shared" si="14"/>
        <v>2322857</v>
      </c>
      <c r="G22" s="239">
        <f t="shared" si="2"/>
        <v>0.56289482911830901</v>
      </c>
      <c r="H22" s="240">
        <v>7200</v>
      </c>
      <c r="I22" s="237">
        <f t="shared" si="6"/>
        <v>6.3293921146323234E-2</v>
      </c>
      <c r="J22" s="241">
        <f t="shared" si="15"/>
        <v>63767</v>
      </c>
      <c r="K22" s="239">
        <f t="shared" si="7"/>
        <v>0.56056437079688803</v>
      </c>
      <c r="L22" s="242">
        <v>9124</v>
      </c>
      <c r="M22" s="237">
        <f t="shared" si="3"/>
        <v>7.930533946405445E-2</v>
      </c>
      <c r="N22" s="243">
        <f t="shared" si="16"/>
        <v>76881</v>
      </c>
      <c r="O22" s="244">
        <f t="shared" si="4"/>
        <v>0.66824570400438077</v>
      </c>
      <c r="P22" s="245">
        <v>39192</v>
      </c>
      <c r="Q22" s="501">
        <f t="shared" si="8"/>
        <v>6.9202856966283213E-2</v>
      </c>
      <c r="R22" s="243">
        <f t="shared" si="17"/>
        <v>457421</v>
      </c>
      <c r="S22" s="246">
        <f t="shared" si="9"/>
        <v>0.80768626343065497</v>
      </c>
      <c r="T22" s="247">
        <v>255660</v>
      </c>
      <c r="U22" s="501">
        <f t="shared" si="10"/>
        <v>9.0813700130789349E-2</v>
      </c>
      <c r="V22" s="243">
        <f t="shared" si="18"/>
        <v>1457054</v>
      </c>
      <c r="W22" s="248">
        <f t="shared" si="11"/>
        <v>0.51756420648661172</v>
      </c>
      <c r="X22" s="245">
        <v>41576</v>
      </c>
      <c r="Y22" s="501">
        <f t="shared" si="12"/>
        <v>8.0530880888830356E-2</v>
      </c>
      <c r="Z22" s="243">
        <f t="shared" si="19"/>
        <v>267734</v>
      </c>
      <c r="AA22" s="246">
        <f t="shared" si="13"/>
        <v>0.51858896632408369</v>
      </c>
    </row>
    <row r="23" spans="2:27">
      <c r="B23" s="131">
        <v>17</v>
      </c>
      <c r="C23" s="33" t="s">
        <v>117</v>
      </c>
      <c r="D23" s="92">
        <f t="shared" si="5"/>
        <v>298078</v>
      </c>
      <c r="E23" s="14">
        <f t="shared" si="1"/>
        <v>7.2232842948975029E-2</v>
      </c>
      <c r="F23" s="34">
        <f t="shared" si="14"/>
        <v>2620935</v>
      </c>
      <c r="G23" s="16">
        <f t="shared" si="2"/>
        <v>0.63512767206728404</v>
      </c>
      <c r="H23" s="13">
        <v>6987</v>
      </c>
      <c r="I23" s="14">
        <f t="shared" si="6"/>
        <v>6.1421475979077843E-2</v>
      </c>
      <c r="J23" s="15">
        <f t="shared" si="15"/>
        <v>70754</v>
      </c>
      <c r="K23" s="16">
        <f t="shared" si="7"/>
        <v>0.62198584677596591</v>
      </c>
      <c r="L23" s="17">
        <v>6939</v>
      </c>
      <c r="M23" s="14">
        <f t="shared" si="3"/>
        <v>6.0313431668245703E-2</v>
      </c>
      <c r="N23" s="65">
        <f t="shared" si="16"/>
        <v>83820</v>
      </c>
      <c r="O23" s="38">
        <f t="shared" si="4"/>
        <v>0.72855913567262642</v>
      </c>
      <c r="P23" s="41">
        <v>24346</v>
      </c>
      <c r="Q23" s="8">
        <f t="shared" si="8"/>
        <v>4.2988690439404238E-2</v>
      </c>
      <c r="R23" s="65">
        <f t="shared" si="17"/>
        <v>481767</v>
      </c>
      <c r="S23" s="10">
        <f t="shared" si="9"/>
        <v>0.8506749538700592</v>
      </c>
      <c r="T23" s="45">
        <v>222891</v>
      </c>
      <c r="U23" s="8">
        <f t="shared" si="10"/>
        <v>7.9173732440944097E-2</v>
      </c>
      <c r="V23" s="65">
        <f t="shared" si="18"/>
        <v>1679945</v>
      </c>
      <c r="W23" s="37">
        <f t="shared" si="11"/>
        <v>0.59673793892755578</v>
      </c>
      <c r="X23" s="41">
        <v>36915</v>
      </c>
      <c r="Y23" s="8">
        <f t="shared" si="12"/>
        <v>7.1502729170944107E-2</v>
      </c>
      <c r="Z23" s="65">
        <f t="shared" si="19"/>
        <v>304649</v>
      </c>
      <c r="AA23" s="10">
        <f t="shared" si="13"/>
        <v>0.59009169549502782</v>
      </c>
    </row>
    <row r="24" spans="2:27" s="517" customFormat="1">
      <c r="B24" s="516">
        <v>18</v>
      </c>
      <c r="C24" s="235" t="s">
        <v>118</v>
      </c>
      <c r="D24" s="236">
        <f t="shared" si="5"/>
        <v>303349</v>
      </c>
      <c r="E24" s="237">
        <f t="shared" si="1"/>
        <v>7.3510157327037307E-2</v>
      </c>
      <c r="F24" s="238">
        <f t="shared" si="14"/>
        <v>2924284</v>
      </c>
      <c r="G24" s="239">
        <f t="shared" si="2"/>
        <v>0.70863782939432129</v>
      </c>
      <c r="H24" s="240">
        <v>10637</v>
      </c>
      <c r="I24" s="237">
        <f t="shared" si="6"/>
        <v>9.3507977671311152E-2</v>
      </c>
      <c r="J24" s="241">
        <f t="shared" si="15"/>
        <v>81391</v>
      </c>
      <c r="K24" s="239">
        <f t="shared" si="7"/>
        <v>0.71549382444727705</v>
      </c>
      <c r="L24" s="242">
        <v>6836</v>
      </c>
      <c r="M24" s="237">
        <f t="shared" si="3"/>
        <v>5.9418160957505066E-2</v>
      </c>
      <c r="N24" s="243">
        <f t="shared" si="16"/>
        <v>90656</v>
      </c>
      <c r="O24" s="244">
        <f t="shared" si="4"/>
        <v>0.7879772966301315</v>
      </c>
      <c r="P24" s="245">
        <v>23687</v>
      </c>
      <c r="Q24" s="501">
        <f t="shared" si="8"/>
        <v>4.1825068201682747E-2</v>
      </c>
      <c r="R24" s="243">
        <f t="shared" si="17"/>
        <v>505454</v>
      </c>
      <c r="S24" s="246">
        <f t="shared" si="9"/>
        <v>0.89250002207174195</v>
      </c>
      <c r="T24" s="247">
        <v>224583</v>
      </c>
      <c r="U24" s="501">
        <f t="shared" si="10"/>
        <v>7.9774752469972093E-2</v>
      </c>
      <c r="V24" s="243">
        <f t="shared" si="18"/>
        <v>1904528</v>
      </c>
      <c r="W24" s="248">
        <f t="shared" si="11"/>
        <v>0.6765126913975279</v>
      </c>
      <c r="X24" s="245">
        <v>37606</v>
      </c>
      <c r="Y24" s="501">
        <f t="shared" si="12"/>
        <v>7.284116573757346E-2</v>
      </c>
      <c r="Z24" s="243">
        <f t="shared" si="19"/>
        <v>342255</v>
      </c>
      <c r="AA24" s="246">
        <f t="shared" si="13"/>
        <v>0.66293286123260131</v>
      </c>
    </row>
    <row r="25" spans="2:27">
      <c r="B25" s="131">
        <v>19</v>
      </c>
      <c r="C25" s="33" t="s">
        <v>119</v>
      </c>
      <c r="D25" s="92">
        <f t="shared" si="5"/>
        <v>278810</v>
      </c>
      <c r="E25" s="14">
        <f t="shared" si="1"/>
        <v>6.7563654287145405E-2</v>
      </c>
      <c r="F25" s="34">
        <f t="shared" si="14"/>
        <v>3203094</v>
      </c>
      <c r="G25" s="16">
        <f t="shared" si="2"/>
        <v>0.77620148368146669</v>
      </c>
      <c r="H25" s="13">
        <v>7517</v>
      </c>
      <c r="I25" s="14">
        <f t="shared" si="6"/>
        <v>6.6080611841237744E-2</v>
      </c>
      <c r="J25" s="15">
        <f t="shared" si="15"/>
        <v>88908</v>
      </c>
      <c r="K25" s="16">
        <f t="shared" si="7"/>
        <v>0.78157443628851475</v>
      </c>
      <c r="L25" s="17">
        <v>5766</v>
      </c>
      <c r="M25" s="14">
        <f t="shared" si="3"/>
        <v>5.0117775904179956E-2</v>
      </c>
      <c r="N25" s="65">
        <f t="shared" si="16"/>
        <v>96422</v>
      </c>
      <c r="O25" s="38">
        <f t="shared" si="4"/>
        <v>0.83809507253431148</v>
      </c>
      <c r="P25" s="41">
        <v>21285</v>
      </c>
      <c r="Q25" s="8">
        <f t="shared" si="8"/>
        <v>3.7583762260852673E-2</v>
      </c>
      <c r="R25" s="65">
        <f t="shared" si="17"/>
        <v>526739</v>
      </c>
      <c r="S25" s="10">
        <f t="shared" si="9"/>
        <v>0.93008378433259464</v>
      </c>
      <c r="T25" s="45">
        <v>208989</v>
      </c>
      <c r="U25" s="8">
        <f t="shared" si="10"/>
        <v>7.4235564330100659E-2</v>
      </c>
      <c r="V25" s="65">
        <f t="shared" si="18"/>
        <v>2113517</v>
      </c>
      <c r="W25" s="37">
        <f t="shared" si="11"/>
        <v>0.75074825572762849</v>
      </c>
      <c r="X25" s="41">
        <v>35253</v>
      </c>
      <c r="Y25" s="8">
        <f t="shared" si="12"/>
        <v>6.8283508369586687E-2</v>
      </c>
      <c r="Z25" s="65">
        <f t="shared" si="19"/>
        <v>377508</v>
      </c>
      <c r="AA25" s="10">
        <f t="shared" si="13"/>
        <v>0.73121636960218794</v>
      </c>
    </row>
    <row r="26" spans="2:27" s="517" customFormat="1">
      <c r="B26" s="516">
        <v>20</v>
      </c>
      <c r="C26" s="235" t="s">
        <v>120</v>
      </c>
      <c r="D26" s="236">
        <f t="shared" si="5"/>
        <v>217427</v>
      </c>
      <c r="E26" s="237">
        <f t="shared" si="1"/>
        <v>5.2688794019910209E-2</v>
      </c>
      <c r="F26" s="238">
        <f t="shared" si="14"/>
        <v>3420521</v>
      </c>
      <c r="G26" s="239">
        <f t="shared" si="2"/>
        <v>0.82889027770137691</v>
      </c>
      <c r="H26" s="240">
        <v>4668</v>
      </c>
      <c r="I26" s="237">
        <f t="shared" si="6"/>
        <v>4.1035558876532902E-2</v>
      </c>
      <c r="J26" s="241">
        <f t="shared" si="15"/>
        <v>93576</v>
      </c>
      <c r="K26" s="239">
        <f t="shared" si="7"/>
        <v>0.82260999516504774</v>
      </c>
      <c r="L26" s="242">
        <v>3803</v>
      </c>
      <c r="M26" s="237">
        <f t="shared" si="3"/>
        <v>3.3055480708219974E-2</v>
      </c>
      <c r="N26" s="243">
        <f t="shared" si="16"/>
        <v>100225</v>
      </c>
      <c r="O26" s="244">
        <f t="shared" si="4"/>
        <v>0.87115055324253143</v>
      </c>
      <c r="P26" s="245">
        <v>9999</v>
      </c>
      <c r="Q26" s="501">
        <f t="shared" si="8"/>
        <v>1.7655627852772651E-2</v>
      </c>
      <c r="R26" s="243">
        <f t="shared" si="17"/>
        <v>536738</v>
      </c>
      <c r="S26" s="246">
        <f t="shared" si="9"/>
        <v>0.94773941218536728</v>
      </c>
      <c r="T26" s="247">
        <v>169035</v>
      </c>
      <c r="U26" s="501">
        <f t="shared" si="10"/>
        <v>6.0043392793585143E-2</v>
      </c>
      <c r="V26" s="243">
        <f t="shared" si="18"/>
        <v>2282552</v>
      </c>
      <c r="W26" s="248">
        <f t="shared" si="11"/>
        <v>0.81079164852121366</v>
      </c>
      <c r="X26" s="245">
        <v>29922</v>
      </c>
      <c r="Y26" s="501">
        <f t="shared" si="12"/>
        <v>5.7957596160178509E-2</v>
      </c>
      <c r="Z26" s="243">
        <f t="shared" si="19"/>
        <v>407430</v>
      </c>
      <c r="AA26" s="246">
        <f t="shared" si="13"/>
        <v>0.78917396576236654</v>
      </c>
    </row>
    <row r="27" spans="2:27">
      <c r="B27" s="131">
        <v>21</v>
      </c>
      <c r="C27" s="33" t="s">
        <v>121</v>
      </c>
      <c r="D27" s="92">
        <f t="shared" si="5"/>
        <v>187627</v>
      </c>
      <c r="E27" s="14">
        <f t="shared" si="1"/>
        <v>4.546739988857728E-2</v>
      </c>
      <c r="F27" s="34">
        <f t="shared" si="14"/>
        <v>3608148</v>
      </c>
      <c r="G27" s="16">
        <f t="shared" si="2"/>
        <v>0.8743576775899542</v>
      </c>
      <c r="H27" s="13">
        <v>5445</v>
      </c>
      <c r="I27" s="14">
        <f t="shared" si="6"/>
        <v>4.7866027866906947E-2</v>
      </c>
      <c r="J27" s="15">
        <f t="shared" si="15"/>
        <v>99021</v>
      </c>
      <c r="K27" s="16">
        <f t="shared" si="7"/>
        <v>0.87047602303195459</v>
      </c>
      <c r="L27" s="17">
        <v>3899</v>
      </c>
      <c r="M27" s="14">
        <f t="shared" si="3"/>
        <v>3.3889907778424842E-2</v>
      </c>
      <c r="N27" s="65">
        <f t="shared" si="16"/>
        <v>104124</v>
      </c>
      <c r="O27" s="38">
        <f t="shared" si="4"/>
        <v>0.90504046102095626</v>
      </c>
      <c r="P27" s="41">
        <v>10776</v>
      </c>
      <c r="Q27" s="8">
        <f t="shared" si="8"/>
        <v>1.9027607334881298E-2</v>
      </c>
      <c r="R27" s="65">
        <f t="shared" si="17"/>
        <v>547514</v>
      </c>
      <c r="S27" s="10">
        <f t="shared" si="9"/>
        <v>0.96676701952024857</v>
      </c>
      <c r="T27" s="45">
        <v>140460</v>
      </c>
      <c r="U27" s="8">
        <f t="shared" si="10"/>
        <v>4.9893187516117779E-2</v>
      </c>
      <c r="V27" s="65">
        <f t="shared" si="18"/>
        <v>2423012</v>
      </c>
      <c r="W27" s="37">
        <f t="shared" si="11"/>
        <v>0.86068483603733148</v>
      </c>
      <c r="X27" s="41">
        <v>27047</v>
      </c>
      <c r="Y27" s="8">
        <f t="shared" si="12"/>
        <v>5.2388847782379122E-2</v>
      </c>
      <c r="Z27" s="65">
        <f t="shared" si="19"/>
        <v>434477</v>
      </c>
      <c r="AA27" s="10">
        <f t="shared" si="13"/>
        <v>0.8415628135447456</v>
      </c>
    </row>
    <row r="28" spans="2:27" s="517" customFormat="1">
      <c r="B28" s="516">
        <v>22</v>
      </c>
      <c r="C28" s="235" t="s">
        <v>122</v>
      </c>
      <c r="D28" s="236">
        <f t="shared" si="5"/>
        <v>152879</v>
      </c>
      <c r="E28" s="237">
        <f t="shared" si="1"/>
        <v>3.704696353704854E-2</v>
      </c>
      <c r="F28" s="238">
        <f t="shared" si="14"/>
        <v>3761027</v>
      </c>
      <c r="G28" s="239">
        <f t="shared" si="2"/>
        <v>0.9114046411270027</v>
      </c>
      <c r="H28" s="240">
        <v>4328</v>
      </c>
      <c r="I28" s="237">
        <f t="shared" si="6"/>
        <v>3.8046679266845414E-2</v>
      </c>
      <c r="J28" s="241">
        <f t="shared" si="15"/>
        <v>103349</v>
      </c>
      <c r="K28" s="239">
        <f t="shared" si="7"/>
        <v>0.90852270229880006</v>
      </c>
      <c r="L28" s="242">
        <v>3067</v>
      </c>
      <c r="M28" s="237">
        <f t="shared" si="3"/>
        <v>2.6658206503315979E-2</v>
      </c>
      <c r="N28" s="243">
        <f t="shared" si="16"/>
        <v>107191</v>
      </c>
      <c r="O28" s="244">
        <f t="shared" si="4"/>
        <v>0.93169866752427222</v>
      </c>
      <c r="P28" s="245">
        <v>6050</v>
      </c>
      <c r="Q28" s="501">
        <f t="shared" si="8"/>
        <v>1.0682723123239779E-2</v>
      </c>
      <c r="R28" s="243">
        <f t="shared" si="17"/>
        <v>553564</v>
      </c>
      <c r="S28" s="246">
        <f t="shared" si="9"/>
        <v>0.97744974264348838</v>
      </c>
      <c r="T28" s="247">
        <v>116733</v>
      </c>
      <c r="U28" s="501">
        <f t="shared" si="10"/>
        <v>4.1465053811184517E-2</v>
      </c>
      <c r="V28" s="243">
        <f t="shared" si="18"/>
        <v>2539745</v>
      </c>
      <c r="W28" s="248">
        <f t="shared" si="11"/>
        <v>0.90214988984851596</v>
      </c>
      <c r="X28" s="245">
        <v>22701</v>
      </c>
      <c r="Y28" s="501">
        <f t="shared" si="12"/>
        <v>4.3970837191103951E-2</v>
      </c>
      <c r="Z28" s="243">
        <f t="shared" si="19"/>
        <v>457178</v>
      </c>
      <c r="AA28" s="246">
        <f t="shared" si="13"/>
        <v>0.88553365073584955</v>
      </c>
    </row>
    <row r="29" spans="2:27">
      <c r="B29" s="131">
        <v>23</v>
      </c>
      <c r="C29" s="33" t="s">
        <v>123</v>
      </c>
      <c r="D29" s="92">
        <f t="shared" si="5"/>
        <v>105026</v>
      </c>
      <c r="E29" s="14">
        <f t="shared" si="1"/>
        <v>2.5450810068368187E-2</v>
      </c>
      <c r="F29" s="34">
        <f t="shared" si="14"/>
        <v>3866053</v>
      </c>
      <c r="G29" s="16">
        <f t="shared" si="2"/>
        <v>0.93685545119537095</v>
      </c>
      <c r="H29" s="13">
        <v>3478</v>
      </c>
      <c r="I29" s="14">
        <f t="shared" si="6"/>
        <v>3.0574480242626698E-2</v>
      </c>
      <c r="J29" s="15">
        <f t="shared" si="15"/>
        <v>106827</v>
      </c>
      <c r="K29" s="16">
        <f t="shared" si="7"/>
        <v>0.93909718254142671</v>
      </c>
      <c r="L29" s="17">
        <v>2125</v>
      </c>
      <c r="M29" s="14">
        <f t="shared" si="3"/>
        <v>1.8470390876930698E-2</v>
      </c>
      <c r="N29" s="65">
        <f t="shared" si="16"/>
        <v>109316</v>
      </c>
      <c r="O29" s="38">
        <f t="shared" si="4"/>
        <v>0.95016905840120292</v>
      </c>
      <c r="P29" s="41">
        <v>5668</v>
      </c>
      <c r="Q29" s="8">
        <f t="shared" si="8"/>
        <v>1.0008210688020342E-2</v>
      </c>
      <c r="R29" s="65">
        <f t="shared" si="17"/>
        <v>559232</v>
      </c>
      <c r="S29" s="10">
        <f t="shared" si="9"/>
        <v>0.98745795333150876</v>
      </c>
      <c r="T29" s="45">
        <v>78221</v>
      </c>
      <c r="U29" s="8">
        <f t="shared" si="10"/>
        <v>2.7785099107918616E-2</v>
      </c>
      <c r="V29" s="65">
        <f t="shared" si="18"/>
        <v>2617966</v>
      </c>
      <c r="W29" s="37">
        <f t="shared" si="11"/>
        <v>0.92993498895643456</v>
      </c>
      <c r="X29" s="41">
        <v>15534</v>
      </c>
      <c r="Y29" s="8">
        <f t="shared" si="12"/>
        <v>3.0088673843734141E-2</v>
      </c>
      <c r="Z29" s="65">
        <f t="shared" si="19"/>
        <v>472712</v>
      </c>
      <c r="AA29" s="10">
        <f t="shared" si="13"/>
        <v>0.9156223245795837</v>
      </c>
    </row>
    <row r="30" spans="2:27" s="517" customFormat="1">
      <c r="B30" s="516">
        <v>24</v>
      </c>
      <c r="C30" s="235" t="s">
        <v>124</v>
      </c>
      <c r="D30" s="236">
        <f t="shared" si="5"/>
        <v>91683</v>
      </c>
      <c r="E30" s="237">
        <f t="shared" si="1"/>
        <v>2.2217418729630761E-2</v>
      </c>
      <c r="F30" s="238">
        <f t="shared" si="14"/>
        <v>3957736</v>
      </c>
      <c r="G30" s="239">
        <f t="shared" si="2"/>
        <v>0.95907286992500174</v>
      </c>
      <c r="H30" s="240">
        <v>2609</v>
      </c>
      <c r="I30" s="237">
        <f t="shared" si="6"/>
        <v>2.2935255593160741E-2</v>
      </c>
      <c r="J30" s="241">
        <f t="shared" si="15"/>
        <v>109436</v>
      </c>
      <c r="K30" s="239">
        <f t="shared" si="7"/>
        <v>0.9620324381345875</v>
      </c>
      <c r="L30" s="242">
        <v>1248</v>
      </c>
      <c r="M30" s="237">
        <f t="shared" si="3"/>
        <v>1.08475519126633E-2</v>
      </c>
      <c r="N30" s="243">
        <f t="shared" si="16"/>
        <v>110564</v>
      </c>
      <c r="O30" s="244">
        <f t="shared" si="4"/>
        <v>0.96101661031386632</v>
      </c>
      <c r="P30" s="245">
        <v>4845</v>
      </c>
      <c r="Q30" s="501">
        <f t="shared" si="8"/>
        <v>8.555007195387888E-3</v>
      </c>
      <c r="R30" s="243">
        <f t="shared" si="17"/>
        <v>564077</v>
      </c>
      <c r="S30" s="246">
        <f t="shared" si="9"/>
        <v>0.99601296052689658</v>
      </c>
      <c r="T30" s="247">
        <v>68081</v>
      </c>
      <c r="U30" s="501">
        <f t="shared" si="10"/>
        <v>2.4183241487148045E-2</v>
      </c>
      <c r="V30" s="243">
        <f t="shared" si="18"/>
        <v>2686047</v>
      </c>
      <c r="W30" s="248">
        <f t="shared" si="11"/>
        <v>0.95411823044358257</v>
      </c>
      <c r="X30" s="245">
        <v>14900</v>
      </c>
      <c r="Y30" s="501">
        <f t="shared" si="12"/>
        <v>2.8860643766682032E-2</v>
      </c>
      <c r="Z30" s="243">
        <f t="shared" si="19"/>
        <v>487612</v>
      </c>
      <c r="AA30" s="246">
        <f t="shared" si="13"/>
        <v>0.94448296834626577</v>
      </c>
    </row>
    <row r="31" spans="2:27">
      <c r="B31" s="131">
        <v>25</v>
      </c>
      <c r="C31" s="33" t="s">
        <v>125</v>
      </c>
      <c r="D31" s="92">
        <f t="shared" si="5"/>
        <v>63259</v>
      </c>
      <c r="E31" s="14">
        <f t="shared" si="1"/>
        <v>1.5329468837382201E-2</v>
      </c>
      <c r="F31" s="34">
        <f t="shared" si="14"/>
        <v>4020995</v>
      </c>
      <c r="G31" s="16">
        <f t="shared" si="2"/>
        <v>0.97440233876238391</v>
      </c>
      <c r="H31" s="13">
        <v>1466</v>
      </c>
      <c r="I31" s="14">
        <f t="shared" si="6"/>
        <v>1.2887345611181926E-2</v>
      </c>
      <c r="J31" s="15">
        <f t="shared" si="15"/>
        <v>110902</v>
      </c>
      <c r="K31" s="16">
        <f t="shared" si="7"/>
        <v>0.97491978374576937</v>
      </c>
      <c r="L31" s="17">
        <v>1743</v>
      </c>
      <c r="M31" s="14">
        <f t="shared" si="3"/>
        <v>1.5150066493407157E-2</v>
      </c>
      <c r="N31" s="65">
        <f t="shared" si="16"/>
        <v>112307</v>
      </c>
      <c r="O31" s="38">
        <f t="shared" si="4"/>
        <v>0.97616667680727343</v>
      </c>
      <c r="P31" s="41">
        <v>808</v>
      </c>
      <c r="Q31" s="8">
        <f t="shared" si="8"/>
        <v>1.4267174022442547E-3</v>
      </c>
      <c r="R31" s="65">
        <f t="shared" si="17"/>
        <v>564885</v>
      </c>
      <c r="S31" s="10">
        <f t="shared" si="9"/>
        <v>0.9974396779291409</v>
      </c>
      <c r="T31" s="45">
        <v>49500</v>
      </c>
      <c r="U31" s="8">
        <f t="shared" si="10"/>
        <v>1.7583032764116689E-2</v>
      </c>
      <c r="V31" s="65">
        <f t="shared" si="18"/>
        <v>2735547</v>
      </c>
      <c r="W31" s="37">
        <f t="shared" si="11"/>
        <v>0.97170126320769934</v>
      </c>
      <c r="X31" s="41">
        <v>9742</v>
      </c>
      <c r="Y31" s="8">
        <f t="shared" si="12"/>
        <v>1.8869824937920561E-2</v>
      </c>
      <c r="Z31" s="65">
        <f t="shared" si="19"/>
        <v>497354</v>
      </c>
      <c r="AA31" s="10">
        <f t="shared" si="13"/>
        <v>0.96335279328418633</v>
      </c>
    </row>
    <row r="32" spans="2:27" s="517" customFormat="1">
      <c r="B32" s="516">
        <v>26</v>
      </c>
      <c r="C32" s="235" t="s">
        <v>126</v>
      </c>
      <c r="D32" s="236">
        <f t="shared" si="5"/>
        <v>29382</v>
      </c>
      <c r="E32" s="237">
        <f t="shared" si="1"/>
        <v>7.1201007505645652E-3</v>
      </c>
      <c r="F32" s="238">
        <f t="shared" si="14"/>
        <v>4050377</v>
      </c>
      <c r="G32" s="239">
        <f t="shared" si="2"/>
        <v>0.98152243951294849</v>
      </c>
      <c r="H32" s="240">
        <v>668</v>
      </c>
      <c r="I32" s="237">
        <f t="shared" si="6"/>
        <v>5.872269350797767E-3</v>
      </c>
      <c r="J32" s="241">
        <f t="shared" si="15"/>
        <v>111570</v>
      </c>
      <c r="K32" s="239">
        <f t="shared" si="7"/>
        <v>0.98079205309656714</v>
      </c>
      <c r="L32" s="242">
        <v>750</v>
      </c>
      <c r="M32" s="237">
        <f t="shared" si="3"/>
        <v>6.5189614859755413E-3</v>
      </c>
      <c r="N32" s="243">
        <f t="shared" si="16"/>
        <v>113057</v>
      </c>
      <c r="O32" s="244">
        <f t="shared" si="4"/>
        <v>0.98268563829324895</v>
      </c>
      <c r="P32" s="245">
        <v>481</v>
      </c>
      <c r="Q32" s="501">
        <f t="shared" si="8"/>
        <v>8.4932063178154275E-4</v>
      </c>
      <c r="R32" s="243">
        <f t="shared" si="17"/>
        <v>565366</v>
      </c>
      <c r="S32" s="246">
        <f t="shared" si="9"/>
        <v>0.99828899856092246</v>
      </c>
      <c r="T32" s="247">
        <v>21921</v>
      </c>
      <c r="U32" s="501">
        <f t="shared" si="10"/>
        <v>7.786619418630342E-3</v>
      </c>
      <c r="V32" s="243">
        <f t="shared" si="18"/>
        <v>2757468</v>
      </c>
      <c r="W32" s="248">
        <f t="shared" si="11"/>
        <v>0.97948788262632969</v>
      </c>
      <c r="X32" s="245">
        <v>5562</v>
      </c>
      <c r="Y32" s="501">
        <f t="shared" si="12"/>
        <v>1.0773349035589628E-2</v>
      </c>
      <c r="Z32" s="243">
        <f t="shared" si="19"/>
        <v>502916</v>
      </c>
      <c r="AA32" s="246">
        <f t="shared" si="13"/>
        <v>0.9741261423197759</v>
      </c>
    </row>
    <row r="33" spans="2:27">
      <c r="B33" s="131">
        <v>27</v>
      </c>
      <c r="C33" s="33" t="s">
        <v>127</v>
      </c>
      <c r="D33" s="92">
        <f t="shared" si="5"/>
        <v>26164</v>
      </c>
      <c r="E33" s="14">
        <f t="shared" si="1"/>
        <v>6.3402871158454591E-3</v>
      </c>
      <c r="F33" s="34">
        <f t="shared" si="14"/>
        <v>4076541</v>
      </c>
      <c r="G33" s="16">
        <f t="shared" si="2"/>
        <v>0.98786272662879393</v>
      </c>
      <c r="H33" s="13">
        <v>420</v>
      </c>
      <c r="I33" s="14">
        <f t="shared" si="6"/>
        <v>3.6921454002021891E-3</v>
      </c>
      <c r="J33" s="15">
        <f t="shared" si="15"/>
        <v>111990</v>
      </c>
      <c r="K33" s="16">
        <f t="shared" si="7"/>
        <v>0.98448419849676938</v>
      </c>
      <c r="L33" s="17">
        <v>446</v>
      </c>
      <c r="M33" s="14">
        <f t="shared" si="3"/>
        <v>3.876609096993455E-3</v>
      </c>
      <c r="N33" s="65">
        <f t="shared" si="16"/>
        <v>113503</v>
      </c>
      <c r="O33" s="38">
        <f t="shared" si="4"/>
        <v>0.98656224739024245</v>
      </c>
      <c r="P33" s="41">
        <v>309</v>
      </c>
      <c r="Q33" s="8">
        <f t="shared" si="8"/>
        <v>5.4561346199687459E-4</v>
      </c>
      <c r="R33" s="65">
        <f t="shared" si="17"/>
        <v>565675</v>
      </c>
      <c r="S33" s="10">
        <f t="shared" si="9"/>
        <v>0.99883461202291934</v>
      </c>
      <c r="T33" s="45">
        <v>20595</v>
      </c>
      <c r="U33" s="8">
        <f t="shared" si="10"/>
        <v>7.3156072682218831E-3</v>
      </c>
      <c r="V33" s="65">
        <f t="shared" si="18"/>
        <v>2778063</v>
      </c>
      <c r="W33" s="37">
        <f t="shared" si="11"/>
        <v>0.98680348989455158</v>
      </c>
      <c r="X33" s="41">
        <v>4394</v>
      </c>
      <c r="Y33" s="8">
        <f t="shared" si="12"/>
        <v>8.5109844772349574E-3</v>
      </c>
      <c r="Z33" s="65">
        <f t="shared" si="19"/>
        <v>507310</v>
      </c>
      <c r="AA33" s="10">
        <f t="shared" si="13"/>
        <v>0.98263712679701087</v>
      </c>
    </row>
    <row r="34" spans="2:27" s="517" customFormat="1">
      <c r="B34" s="516">
        <v>28</v>
      </c>
      <c r="C34" s="235" t="s">
        <v>128</v>
      </c>
      <c r="D34" s="236">
        <f t="shared" si="5"/>
        <v>17031</v>
      </c>
      <c r="E34" s="237">
        <f t="shared" si="1"/>
        <v>4.1270994446554049E-3</v>
      </c>
      <c r="F34" s="238">
        <f t="shared" si="14"/>
        <v>4093572</v>
      </c>
      <c r="G34" s="239">
        <f t="shared" si="2"/>
        <v>0.99198982607344932</v>
      </c>
      <c r="H34" s="240">
        <v>432</v>
      </c>
      <c r="I34" s="237">
        <f t="shared" si="6"/>
        <v>3.7976352687793943E-3</v>
      </c>
      <c r="J34" s="241">
        <f t="shared" si="15"/>
        <v>112422</v>
      </c>
      <c r="K34" s="239">
        <f t="shared" si="7"/>
        <v>0.98828183376554879</v>
      </c>
      <c r="L34" s="242">
        <v>571</v>
      </c>
      <c r="M34" s="237">
        <f t="shared" si="3"/>
        <v>4.9631026779893787E-3</v>
      </c>
      <c r="N34" s="243">
        <f t="shared" si="16"/>
        <v>114074</v>
      </c>
      <c r="O34" s="244">
        <f t="shared" si="4"/>
        <v>0.99152535006823184</v>
      </c>
      <c r="P34" s="245">
        <v>155</v>
      </c>
      <c r="Q34" s="501">
        <f t="shared" si="8"/>
        <v>2.736896006780439E-4</v>
      </c>
      <c r="R34" s="243">
        <f t="shared" si="17"/>
        <v>565830</v>
      </c>
      <c r="S34" s="246">
        <f t="shared" si="9"/>
        <v>0.99910830162359732</v>
      </c>
      <c r="T34" s="247">
        <v>12447</v>
      </c>
      <c r="U34" s="501">
        <f t="shared" si="10"/>
        <v>4.4213335114133417E-3</v>
      </c>
      <c r="V34" s="243">
        <f t="shared" si="18"/>
        <v>2790510</v>
      </c>
      <c r="W34" s="248">
        <f t="shared" si="11"/>
        <v>0.99122482340596485</v>
      </c>
      <c r="X34" s="245">
        <v>3426</v>
      </c>
      <c r="Y34" s="501">
        <f t="shared" si="12"/>
        <v>6.6360111103793721E-3</v>
      </c>
      <c r="Z34" s="243">
        <f t="shared" si="19"/>
        <v>510736</v>
      </c>
      <c r="AA34" s="246">
        <f t="shared" si="13"/>
        <v>0.98927313790739024</v>
      </c>
    </row>
    <row r="35" spans="2:27">
      <c r="B35" s="131">
        <v>29</v>
      </c>
      <c r="C35" s="33" t="s">
        <v>129</v>
      </c>
      <c r="D35" s="92">
        <f t="shared" si="5"/>
        <v>16663</v>
      </c>
      <c r="E35" s="14">
        <f t="shared" si="1"/>
        <v>4.037922496993307E-3</v>
      </c>
      <c r="F35" s="34">
        <f t="shared" si="14"/>
        <v>4110235</v>
      </c>
      <c r="G35" s="16">
        <f t="shared" si="2"/>
        <v>0.99602774857044263</v>
      </c>
      <c r="H35" s="13">
        <v>441</v>
      </c>
      <c r="I35" s="14">
        <f t="shared" si="6"/>
        <v>3.8767526702122982E-3</v>
      </c>
      <c r="J35" s="15">
        <f t="shared" si="15"/>
        <v>112863</v>
      </c>
      <c r="K35" s="16">
        <f t="shared" si="7"/>
        <v>0.99215858643576105</v>
      </c>
      <c r="L35" s="17">
        <v>399</v>
      </c>
      <c r="M35" s="14">
        <f t="shared" si="3"/>
        <v>3.4680875105389877E-3</v>
      </c>
      <c r="N35" s="65">
        <f t="shared" si="16"/>
        <v>114473</v>
      </c>
      <c r="O35" s="38">
        <f t="shared" si="4"/>
        <v>0.99499343757877079</v>
      </c>
      <c r="P35" s="41">
        <v>160</v>
      </c>
      <c r="Q35" s="8">
        <f t="shared" si="8"/>
        <v>2.8251829747410985E-4</v>
      </c>
      <c r="R35" s="65">
        <f t="shared" si="17"/>
        <v>565990</v>
      </c>
      <c r="S35" s="10">
        <f t="shared" si="9"/>
        <v>0.99939081992107148</v>
      </c>
      <c r="T35" s="45">
        <v>12763</v>
      </c>
      <c r="U35" s="8">
        <f t="shared" si="10"/>
        <v>4.5335807508771978E-3</v>
      </c>
      <c r="V35" s="65">
        <f t="shared" si="18"/>
        <v>2803273</v>
      </c>
      <c r="W35" s="37">
        <f t="shared" si="11"/>
        <v>0.99575840415684203</v>
      </c>
      <c r="X35" s="41">
        <v>2900</v>
      </c>
      <c r="Y35" s="8">
        <f t="shared" si="12"/>
        <v>5.6171722767367717E-3</v>
      </c>
      <c r="Z35" s="65">
        <f t="shared" si="19"/>
        <v>513636</v>
      </c>
      <c r="AA35" s="10">
        <f t="shared" si="13"/>
        <v>0.99489031018412699</v>
      </c>
    </row>
    <row r="36" spans="2:27" s="517" customFormat="1">
      <c r="B36" s="516">
        <v>30</v>
      </c>
      <c r="C36" s="235" t="s">
        <v>130</v>
      </c>
      <c r="D36" s="236">
        <f t="shared" si="5"/>
        <v>5762</v>
      </c>
      <c r="E36" s="237">
        <f t="shared" si="1"/>
        <v>1.3962977511657827E-3</v>
      </c>
      <c r="F36" s="238">
        <f t="shared" si="14"/>
        <v>4115997</v>
      </c>
      <c r="G36" s="239">
        <f t="shared" si="2"/>
        <v>0.99742404632160842</v>
      </c>
      <c r="H36" s="240">
        <v>124</v>
      </c>
      <c r="I36" s="237">
        <f t="shared" si="6"/>
        <v>1.0900619752977892E-3</v>
      </c>
      <c r="J36" s="241">
        <f t="shared" si="15"/>
        <v>112987</v>
      </c>
      <c r="K36" s="239">
        <f t="shared" si="7"/>
        <v>0.99324864841105887</v>
      </c>
      <c r="L36" s="242">
        <v>182</v>
      </c>
      <c r="M36" s="237">
        <f t="shared" si="3"/>
        <v>1.5819346539300645E-3</v>
      </c>
      <c r="N36" s="243">
        <f t="shared" si="16"/>
        <v>114655</v>
      </c>
      <c r="O36" s="244">
        <f t="shared" si="4"/>
        <v>0.99657537223270087</v>
      </c>
      <c r="P36" s="245">
        <v>69</v>
      </c>
      <c r="Q36" s="501">
        <f t="shared" si="8"/>
        <v>1.2183601578570987E-4</v>
      </c>
      <c r="R36" s="243">
        <f t="shared" si="17"/>
        <v>566059</v>
      </c>
      <c r="S36" s="246">
        <f t="shared" si="9"/>
        <v>0.99951265593685712</v>
      </c>
      <c r="T36" s="247">
        <v>4277</v>
      </c>
      <c r="U36" s="501">
        <f t="shared" si="10"/>
        <v>1.5192450733763046E-3</v>
      </c>
      <c r="V36" s="243">
        <f t="shared" si="18"/>
        <v>2807550</v>
      </c>
      <c r="W36" s="248">
        <f t="shared" si="11"/>
        <v>0.99727764923021833</v>
      </c>
      <c r="X36" s="245">
        <v>1110</v>
      </c>
      <c r="Y36" s="501">
        <f t="shared" si="12"/>
        <v>2.1500211128199368E-3</v>
      </c>
      <c r="Z36" s="243">
        <f t="shared" si="19"/>
        <v>514746</v>
      </c>
      <c r="AA36" s="246">
        <f t="shared" si="13"/>
        <v>0.99704033129694702</v>
      </c>
    </row>
    <row r="37" spans="2:27">
      <c r="B37" s="131">
        <v>31</v>
      </c>
      <c r="C37" s="33" t="s">
        <v>131</v>
      </c>
      <c r="D37" s="92">
        <f t="shared" si="5"/>
        <v>3211</v>
      </c>
      <c r="E37" s="14">
        <f t="shared" si="1"/>
        <v>7.7811733408422908E-4</v>
      </c>
      <c r="F37" s="34">
        <f t="shared" si="14"/>
        <v>4119208</v>
      </c>
      <c r="G37" s="16">
        <f t="shared" si="2"/>
        <v>0.9982021636556927</v>
      </c>
      <c r="H37" s="13">
        <v>79</v>
      </c>
      <c r="I37" s="14">
        <f t="shared" si="6"/>
        <v>6.9447496813326891E-4</v>
      </c>
      <c r="J37" s="15">
        <f t="shared" si="15"/>
        <v>113066</v>
      </c>
      <c r="K37" s="16">
        <f t="shared" si="7"/>
        <v>0.99394312337919211</v>
      </c>
      <c r="L37" s="17">
        <v>101</v>
      </c>
      <c r="M37" s="14">
        <f t="shared" si="3"/>
        <v>8.7788681344470616E-4</v>
      </c>
      <c r="N37" s="65">
        <f t="shared" si="16"/>
        <v>114756</v>
      </c>
      <c r="O37" s="38">
        <f t="shared" si="4"/>
        <v>0.99745325904614557</v>
      </c>
      <c r="P37" s="41">
        <v>76</v>
      </c>
      <c r="Q37" s="8">
        <f t="shared" si="8"/>
        <v>1.3419619130020219E-4</v>
      </c>
      <c r="R37" s="65">
        <f t="shared" si="17"/>
        <v>566135</v>
      </c>
      <c r="S37" s="10">
        <f t="shared" si="9"/>
        <v>0.9996468521281574</v>
      </c>
      <c r="T37" s="45">
        <v>2368</v>
      </c>
      <c r="U37" s="8">
        <f t="shared" si="10"/>
        <v>8.4114387041269334E-4</v>
      </c>
      <c r="V37" s="65">
        <f t="shared" si="18"/>
        <v>2809918</v>
      </c>
      <c r="W37" s="37">
        <f t="shared" si="11"/>
        <v>0.99811879310063112</v>
      </c>
      <c r="X37" s="41">
        <v>587</v>
      </c>
      <c r="Y37" s="8">
        <f t="shared" si="12"/>
        <v>1.1369931470498224E-3</v>
      </c>
      <c r="Z37" s="65">
        <f t="shared" si="19"/>
        <v>515333</v>
      </c>
      <c r="AA37" s="10">
        <f t="shared" si="13"/>
        <v>0.99817732444399676</v>
      </c>
    </row>
    <row r="38" spans="2:27" s="517" customFormat="1">
      <c r="B38" s="516">
        <v>32</v>
      </c>
      <c r="C38" s="235" t="s">
        <v>132</v>
      </c>
      <c r="D38" s="236">
        <f t="shared" si="5"/>
        <v>3224</v>
      </c>
      <c r="E38" s="237">
        <f t="shared" si="1"/>
        <v>7.8126760669185755E-4</v>
      </c>
      <c r="F38" s="238">
        <f t="shared" si="14"/>
        <v>4122432</v>
      </c>
      <c r="G38" s="239">
        <f t="shared" si="2"/>
        <v>0.99898343126238454</v>
      </c>
      <c r="H38" s="240">
        <v>611</v>
      </c>
      <c r="I38" s="237">
        <f t="shared" si="6"/>
        <v>5.3711924750560417E-3</v>
      </c>
      <c r="J38" s="241">
        <f t="shared" si="15"/>
        <v>113677</v>
      </c>
      <c r="K38" s="239">
        <f t="shared" si="7"/>
        <v>0.99931431585424813</v>
      </c>
      <c r="L38" s="242">
        <v>97</v>
      </c>
      <c r="M38" s="237">
        <f t="shared" si="3"/>
        <v>8.4311901885283664E-4</v>
      </c>
      <c r="N38" s="243">
        <f t="shared" si="16"/>
        <v>114853</v>
      </c>
      <c r="O38" s="244">
        <f t="shared" si="4"/>
        <v>0.99829637806499838</v>
      </c>
      <c r="P38" s="245">
        <v>28</v>
      </c>
      <c r="Q38" s="501">
        <f t="shared" si="8"/>
        <v>4.9440702057969222E-5</v>
      </c>
      <c r="R38" s="243">
        <f t="shared" si="17"/>
        <v>566163</v>
      </c>
      <c r="S38" s="246">
        <f t="shared" si="9"/>
        <v>0.99969629283021533</v>
      </c>
      <c r="T38" s="247">
        <v>2096</v>
      </c>
      <c r="U38" s="501">
        <f t="shared" si="10"/>
        <v>7.4452599340582993E-4</v>
      </c>
      <c r="V38" s="243">
        <f t="shared" si="18"/>
        <v>2812014</v>
      </c>
      <c r="W38" s="248">
        <f t="shared" si="11"/>
        <v>0.99886331909403692</v>
      </c>
      <c r="X38" s="245">
        <v>392</v>
      </c>
      <c r="Y38" s="501">
        <f t="shared" si="12"/>
        <v>7.5928673533821184E-4</v>
      </c>
      <c r="Z38" s="243">
        <f t="shared" si="19"/>
        <v>515725</v>
      </c>
      <c r="AA38" s="246">
        <f t="shared" si="13"/>
        <v>0.99893661117933497</v>
      </c>
    </row>
    <row r="39" spans="2:27">
      <c r="B39" s="131">
        <v>33</v>
      </c>
      <c r="C39" s="33" t="s">
        <v>133</v>
      </c>
      <c r="D39" s="92">
        <f t="shared" si="5"/>
        <v>1300</v>
      </c>
      <c r="E39" s="14">
        <f t="shared" si="1"/>
        <v>3.1502726076284578E-4</v>
      </c>
      <c r="F39" s="34">
        <f t="shared" si="14"/>
        <v>4123732</v>
      </c>
      <c r="G39" s="16">
        <f t="shared" si="2"/>
        <v>0.99929845852314736</v>
      </c>
      <c r="H39" s="13">
        <v>19</v>
      </c>
      <c r="I39" s="14">
        <f t="shared" si="6"/>
        <v>1.6702562524724187E-4</v>
      </c>
      <c r="J39" s="15">
        <f t="shared" si="15"/>
        <v>113696</v>
      </c>
      <c r="K39" s="16">
        <f t="shared" si="7"/>
        <v>0.99948134147949541</v>
      </c>
      <c r="L39" s="17">
        <v>68</v>
      </c>
      <c r="M39" s="14">
        <f t="shared" si="3"/>
        <v>5.9105250806178232E-4</v>
      </c>
      <c r="N39" s="65">
        <f t="shared" si="16"/>
        <v>114921</v>
      </c>
      <c r="O39" s="38">
        <f t="shared" si="4"/>
        <v>0.99888743057306018</v>
      </c>
      <c r="P39" s="41">
        <v>22</v>
      </c>
      <c r="Q39" s="8">
        <f t="shared" si="8"/>
        <v>3.8846265902690105E-5</v>
      </c>
      <c r="R39" s="65">
        <f t="shared" si="17"/>
        <v>566185</v>
      </c>
      <c r="S39" s="10">
        <f t="shared" si="9"/>
        <v>0.999735139096118</v>
      </c>
      <c r="T39" s="45">
        <v>1023</v>
      </c>
      <c r="U39" s="8">
        <f t="shared" si="10"/>
        <v>3.6338267712507821E-4</v>
      </c>
      <c r="V39" s="65">
        <f t="shared" si="18"/>
        <v>2813037</v>
      </c>
      <c r="W39" s="37">
        <f t="shared" si="11"/>
        <v>0.99922670177116202</v>
      </c>
      <c r="X39" s="41">
        <v>168</v>
      </c>
      <c r="Y39" s="8">
        <f t="shared" si="12"/>
        <v>3.2540860085923364E-4</v>
      </c>
      <c r="Z39" s="65">
        <f t="shared" si="19"/>
        <v>515893</v>
      </c>
      <c r="AA39" s="10">
        <f t="shared" si="13"/>
        <v>0.99926201978019424</v>
      </c>
    </row>
    <row r="40" spans="2:27" s="517" customFormat="1">
      <c r="B40" s="516">
        <v>34</v>
      </c>
      <c r="C40" s="235" t="s">
        <v>134</v>
      </c>
      <c r="D40" s="236">
        <f t="shared" si="5"/>
        <v>976</v>
      </c>
      <c r="E40" s="237">
        <f t="shared" si="1"/>
        <v>2.365127742342596E-4</v>
      </c>
      <c r="F40" s="238">
        <f t="shared" si="14"/>
        <v>4124708</v>
      </c>
      <c r="G40" s="239">
        <f t="shared" si="2"/>
        <v>0.99953497129738167</v>
      </c>
      <c r="H40" s="240">
        <v>17</v>
      </c>
      <c r="I40" s="237">
        <f t="shared" si="6"/>
        <v>1.494439804843743E-4</v>
      </c>
      <c r="J40" s="241">
        <f t="shared" si="15"/>
        <v>113713</v>
      </c>
      <c r="K40" s="239">
        <f t="shared" si="7"/>
        <v>0.99963078545997974</v>
      </c>
      <c r="L40" s="242">
        <v>40</v>
      </c>
      <c r="M40" s="237">
        <f t="shared" si="3"/>
        <v>3.4767794591869549E-4</v>
      </c>
      <c r="N40" s="243">
        <f t="shared" si="16"/>
        <v>114961</v>
      </c>
      <c r="O40" s="244">
        <f t="shared" si="4"/>
        <v>0.9992351085189789</v>
      </c>
      <c r="P40" s="245">
        <v>98</v>
      </c>
      <c r="Q40" s="501">
        <f t="shared" si="8"/>
        <v>1.7304245720289229E-4</v>
      </c>
      <c r="R40" s="243">
        <f t="shared" si="17"/>
        <v>566283</v>
      </c>
      <c r="S40" s="246">
        <f t="shared" si="9"/>
        <v>0.99990818155332095</v>
      </c>
      <c r="T40" s="247">
        <v>678</v>
      </c>
      <c r="U40" s="501">
        <f t="shared" si="10"/>
        <v>2.4083426695093162E-4</v>
      </c>
      <c r="V40" s="243">
        <f t="shared" si="18"/>
        <v>2813715</v>
      </c>
      <c r="W40" s="248">
        <f t="shared" si="11"/>
        <v>0.99946753603811289</v>
      </c>
      <c r="X40" s="245">
        <v>143</v>
      </c>
      <c r="Y40" s="501">
        <f t="shared" si="12"/>
        <v>2.7698470192184772E-4</v>
      </c>
      <c r="Z40" s="243">
        <f t="shared" si="19"/>
        <v>516036</v>
      </c>
      <c r="AA40" s="246">
        <f t="shared" si="13"/>
        <v>0.99953900448211608</v>
      </c>
    </row>
    <row r="41" spans="2:27">
      <c r="B41" s="131">
        <v>35</v>
      </c>
      <c r="C41" s="33" t="s">
        <v>135</v>
      </c>
      <c r="D41" s="92">
        <f t="shared" si="5"/>
        <v>932</v>
      </c>
      <c r="E41" s="14">
        <f t="shared" si="1"/>
        <v>2.258503131007479E-4</v>
      </c>
      <c r="F41" s="34">
        <f t="shared" si="14"/>
        <v>4125640</v>
      </c>
      <c r="G41" s="16">
        <f t="shared" si="2"/>
        <v>0.99976082161048241</v>
      </c>
      <c r="H41" s="13">
        <v>24</v>
      </c>
      <c r="I41" s="14">
        <f t="shared" si="6"/>
        <v>2.1097973715441078E-4</v>
      </c>
      <c r="J41" s="15">
        <f t="shared" si="15"/>
        <v>113737</v>
      </c>
      <c r="K41" s="16">
        <f t="shared" si="7"/>
        <v>0.99984176519713419</v>
      </c>
      <c r="L41" s="17">
        <v>37</v>
      </c>
      <c r="M41" s="14">
        <f t="shared" si="3"/>
        <v>3.2160209997479335E-4</v>
      </c>
      <c r="N41" s="65">
        <f t="shared" si="16"/>
        <v>114998</v>
      </c>
      <c r="O41" s="38">
        <f t="shared" si="4"/>
        <v>0.99955671061895368</v>
      </c>
      <c r="P41" s="41">
        <v>13</v>
      </c>
      <c r="Q41" s="8">
        <f t="shared" si="8"/>
        <v>2.2954611669771424E-5</v>
      </c>
      <c r="R41" s="65">
        <f t="shared" si="17"/>
        <v>566296</v>
      </c>
      <c r="S41" s="10">
        <f t="shared" si="9"/>
        <v>0.99993113616499063</v>
      </c>
      <c r="T41" s="45">
        <v>778</v>
      </c>
      <c r="U41" s="8">
        <f t="shared" si="10"/>
        <v>2.7635554526227846E-4</v>
      </c>
      <c r="V41" s="65">
        <f t="shared" si="18"/>
        <v>2814493</v>
      </c>
      <c r="W41" s="37">
        <f t="shared" si="11"/>
        <v>0.99974389158337518</v>
      </c>
      <c r="X41" s="41">
        <v>80</v>
      </c>
      <c r="Y41" s="8">
        <f t="shared" si="12"/>
        <v>1.5495647659963507E-4</v>
      </c>
      <c r="Z41" s="65">
        <f t="shared" si="19"/>
        <v>516116</v>
      </c>
      <c r="AA41" s="10">
        <f t="shared" si="13"/>
        <v>0.99969396095871577</v>
      </c>
    </row>
    <row r="42" spans="2:27" s="517" customFormat="1">
      <c r="B42" s="516">
        <v>36</v>
      </c>
      <c r="C42" s="235" t="s">
        <v>136</v>
      </c>
      <c r="D42" s="236">
        <f t="shared" si="5"/>
        <v>167</v>
      </c>
      <c r="E42" s="237">
        <f t="shared" si="1"/>
        <v>4.0468886574919422E-5</v>
      </c>
      <c r="F42" s="238">
        <f t="shared" si="14"/>
        <v>4125807</v>
      </c>
      <c r="G42" s="239">
        <f t="shared" si="2"/>
        <v>0.99980129049705724</v>
      </c>
      <c r="H42" s="240">
        <v>5</v>
      </c>
      <c r="I42" s="237">
        <f t="shared" si="6"/>
        <v>4.3954111907168915E-5</v>
      </c>
      <c r="J42" s="241">
        <f t="shared" si="15"/>
        <v>113742</v>
      </c>
      <c r="K42" s="239">
        <f t="shared" si="7"/>
        <v>0.99988571930904135</v>
      </c>
      <c r="L42" s="242">
        <v>6</v>
      </c>
      <c r="M42" s="237">
        <f t="shared" si="3"/>
        <v>5.2151691887804329E-5</v>
      </c>
      <c r="N42" s="243">
        <f t="shared" si="16"/>
        <v>115004</v>
      </c>
      <c r="O42" s="244">
        <f t="shared" si="4"/>
        <v>0.99960886231084145</v>
      </c>
      <c r="P42" s="245">
        <v>2</v>
      </c>
      <c r="Q42" s="501">
        <f t="shared" si="8"/>
        <v>3.5314787184263732E-6</v>
      </c>
      <c r="R42" s="243">
        <f t="shared" si="17"/>
        <v>566298</v>
      </c>
      <c r="S42" s="246">
        <f t="shared" si="9"/>
        <v>0.99993466764370909</v>
      </c>
      <c r="T42" s="247">
        <v>127</v>
      </c>
      <c r="U42" s="501">
        <f t="shared" si="10"/>
        <v>4.5112023455410497E-5</v>
      </c>
      <c r="V42" s="243">
        <f t="shared" si="18"/>
        <v>2814620</v>
      </c>
      <c r="W42" s="248">
        <f t="shared" si="11"/>
        <v>0.99978900360683065</v>
      </c>
      <c r="X42" s="245">
        <v>27</v>
      </c>
      <c r="Y42" s="501">
        <f t="shared" si="12"/>
        <v>5.2297810852376837E-5</v>
      </c>
      <c r="Z42" s="243">
        <f t="shared" si="19"/>
        <v>516143</v>
      </c>
      <c r="AA42" s="246">
        <f t="shared" si="13"/>
        <v>0.99974625876956813</v>
      </c>
    </row>
    <row r="43" spans="2:27">
      <c r="B43" s="131">
        <v>37</v>
      </c>
      <c r="C43" s="33" t="s">
        <v>137</v>
      </c>
      <c r="D43" s="92">
        <f t="shared" si="5"/>
        <v>351</v>
      </c>
      <c r="E43" s="14">
        <f t="shared" si="1"/>
        <v>8.5057360405968357E-5</v>
      </c>
      <c r="F43" s="34">
        <f t="shared" si="14"/>
        <v>4126158</v>
      </c>
      <c r="G43" s="16">
        <f t="shared" si="2"/>
        <v>0.99988634785746322</v>
      </c>
      <c r="H43" s="13">
        <v>7</v>
      </c>
      <c r="I43" s="14">
        <f t="shared" si="6"/>
        <v>6.1535756670036483E-5</v>
      </c>
      <c r="J43" s="15">
        <f t="shared" si="15"/>
        <v>113749</v>
      </c>
      <c r="K43" s="16">
        <f t="shared" si="7"/>
        <v>0.99994725506571136</v>
      </c>
      <c r="L43" s="17">
        <v>17</v>
      </c>
      <c r="M43" s="14">
        <f t="shared" si="3"/>
        <v>1.4776312701544558E-4</v>
      </c>
      <c r="N43" s="65">
        <f t="shared" si="16"/>
        <v>115021</v>
      </c>
      <c r="O43" s="38">
        <f t="shared" si="4"/>
        <v>0.99975662543785693</v>
      </c>
      <c r="P43" s="41">
        <v>20</v>
      </c>
      <c r="Q43" s="8">
        <f t="shared" si="8"/>
        <v>3.5314787184263731E-5</v>
      </c>
      <c r="R43" s="65">
        <f t="shared" si="17"/>
        <v>566318</v>
      </c>
      <c r="S43" s="10">
        <f t="shared" si="9"/>
        <v>0.99996998243089341</v>
      </c>
      <c r="T43" s="45">
        <v>231</v>
      </c>
      <c r="U43" s="8">
        <f t="shared" si="10"/>
        <v>8.205415289921122E-5</v>
      </c>
      <c r="V43" s="65">
        <f t="shared" si="18"/>
        <v>2814851</v>
      </c>
      <c r="W43" s="37">
        <f t="shared" si="11"/>
        <v>0.99987105775972984</v>
      </c>
      <c r="X43" s="41">
        <v>76</v>
      </c>
      <c r="Y43" s="8">
        <f t="shared" si="12"/>
        <v>1.4720865276965332E-4</v>
      </c>
      <c r="Z43" s="65">
        <f t="shared" si="19"/>
        <v>516219</v>
      </c>
      <c r="AA43" s="10">
        <f t="shared" si="13"/>
        <v>0.99989346742233776</v>
      </c>
    </row>
    <row r="44" spans="2:27" s="517" customFormat="1">
      <c r="B44" s="516">
        <v>38</v>
      </c>
      <c r="C44" s="235" t="s">
        <v>138</v>
      </c>
      <c r="D44" s="236">
        <f t="shared" si="5"/>
        <v>260</v>
      </c>
      <c r="E44" s="237">
        <f t="shared" si="1"/>
        <v>6.3005452152569154E-5</v>
      </c>
      <c r="F44" s="238">
        <f t="shared" si="14"/>
        <v>4126418</v>
      </c>
      <c r="G44" s="239">
        <f t="shared" si="2"/>
        <v>0.99994935330961587</v>
      </c>
      <c r="H44" s="240">
        <v>4</v>
      </c>
      <c r="I44" s="237">
        <f t="shared" si="6"/>
        <v>3.5163289525735135E-5</v>
      </c>
      <c r="J44" s="241">
        <f t="shared" si="15"/>
        <v>113753</v>
      </c>
      <c r="K44" s="239">
        <f t="shared" si="7"/>
        <v>0.99998241835523716</v>
      </c>
      <c r="L44" s="242">
        <v>17</v>
      </c>
      <c r="M44" s="237">
        <f t="shared" si="3"/>
        <v>1.4776312701544558E-4</v>
      </c>
      <c r="N44" s="243">
        <f t="shared" si="16"/>
        <v>115038</v>
      </c>
      <c r="O44" s="244">
        <f t="shared" si="4"/>
        <v>0.9999043885648724</v>
      </c>
      <c r="P44" s="245">
        <v>14</v>
      </c>
      <c r="Q44" s="501">
        <f t="shared" si="8"/>
        <v>2.4720351028984611E-5</v>
      </c>
      <c r="R44" s="243">
        <f t="shared" si="17"/>
        <v>566332</v>
      </c>
      <c r="S44" s="246">
        <f t="shared" si="9"/>
        <v>0.99999470278192237</v>
      </c>
      <c r="T44" s="247">
        <v>183</v>
      </c>
      <c r="U44" s="501">
        <f t="shared" si="10"/>
        <v>6.5003939309764722E-5</v>
      </c>
      <c r="V44" s="243">
        <f t="shared" si="18"/>
        <v>2815034</v>
      </c>
      <c r="W44" s="248">
        <f t="shared" si="11"/>
        <v>0.99993606169903959</v>
      </c>
      <c r="X44" s="245">
        <v>42</v>
      </c>
      <c r="Y44" s="501">
        <f t="shared" si="12"/>
        <v>8.1352150214808409E-5</v>
      </c>
      <c r="Z44" s="243">
        <f t="shared" si="19"/>
        <v>516261</v>
      </c>
      <c r="AA44" s="246">
        <f t="shared" si="13"/>
        <v>0.99997481957255252</v>
      </c>
    </row>
    <row r="45" spans="2:27">
      <c r="B45" s="131">
        <v>39</v>
      </c>
      <c r="C45" s="33" t="s">
        <v>139</v>
      </c>
      <c r="D45" s="92">
        <f t="shared" si="5"/>
        <v>39</v>
      </c>
      <c r="E45" s="14">
        <f t="shared" si="1"/>
        <v>9.4508178228853737E-6</v>
      </c>
      <c r="F45" s="34">
        <f t="shared" si="14"/>
        <v>4126457</v>
      </c>
      <c r="G45" s="16">
        <f t="shared" si="2"/>
        <v>0.99995880412743865</v>
      </c>
      <c r="H45" s="13">
        <v>2</v>
      </c>
      <c r="I45" s="14">
        <f t="shared" si="6"/>
        <v>1.7581644762867567E-5</v>
      </c>
      <c r="J45" s="15">
        <f t="shared" si="15"/>
        <v>113755</v>
      </c>
      <c r="K45" s="16">
        <f t="shared" si="7"/>
        <v>1</v>
      </c>
      <c r="L45" s="17">
        <v>4</v>
      </c>
      <c r="M45" s="14">
        <f t="shared" si="3"/>
        <v>3.476779459186955E-5</v>
      </c>
      <c r="N45" s="65">
        <f t="shared" si="16"/>
        <v>115042</v>
      </c>
      <c r="O45" s="38">
        <f t="shared" si="4"/>
        <v>0.99993915635946418</v>
      </c>
      <c r="P45" s="41">
        <v>2</v>
      </c>
      <c r="Q45" s="8">
        <f t="shared" si="8"/>
        <v>3.5314787184263732E-6</v>
      </c>
      <c r="R45" s="65">
        <f t="shared" si="17"/>
        <v>566334</v>
      </c>
      <c r="S45" s="10">
        <f t="shared" si="9"/>
        <v>0.99999823426064083</v>
      </c>
      <c r="T45" s="45">
        <v>23</v>
      </c>
      <c r="U45" s="8">
        <f t="shared" si="10"/>
        <v>8.1698940116097738E-6</v>
      </c>
      <c r="V45" s="65">
        <f t="shared" si="18"/>
        <v>2815057</v>
      </c>
      <c r="W45" s="37">
        <f t="shared" si="11"/>
        <v>0.99994423159305124</v>
      </c>
      <c r="X45" s="41">
        <v>8</v>
      </c>
      <c r="Y45" s="8">
        <f t="shared" si="12"/>
        <v>1.5495647659963508E-5</v>
      </c>
      <c r="Z45" s="65">
        <f t="shared" si="19"/>
        <v>516269</v>
      </c>
      <c r="AA45" s="10">
        <f t="shared" si="13"/>
        <v>0.99999031522021253</v>
      </c>
    </row>
    <row r="46" spans="2:27" s="517" customFormat="1">
      <c r="B46" s="516">
        <v>40</v>
      </c>
      <c r="C46" s="235" t="s">
        <v>140</v>
      </c>
      <c r="D46" s="236">
        <f t="shared" si="5"/>
        <v>90</v>
      </c>
      <c r="E46" s="237">
        <f t="shared" si="1"/>
        <v>2.1809579591273939E-5</v>
      </c>
      <c r="F46" s="238">
        <f t="shared" si="14"/>
        <v>4126547</v>
      </c>
      <c r="G46" s="239">
        <f t="shared" si="2"/>
        <v>0.99998061370702995</v>
      </c>
      <c r="H46" s="240"/>
      <c r="I46" s="237"/>
      <c r="J46" s="241"/>
      <c r="K46" s="239"/>
      <c r="L46" s="242">
        <v>6</v>
      </c>
      <c r="M46" s="237">
        <f t="shared" si="3"/>
        <v>5.2151691887804329E-5</v>
      </c>
      <c r="N46" s="243">
        <f t="shared" si="16"/>
        <v>115048</v>
      </c>
      <c r="O46" s="244">
        <f t="shared" si="4"/>
        <v>0.99999130805135206</v>
      </c>
      <c r="P46" s="245"/>
      <c r="Q46" s="501">
        <f t="shared" si="8"/>
        <v>0</v>
      </c>
      <c r="R46" s="243"/>
      <c r="S46" s="246"/>
      <c r="T46" s="247">
        <v>82</v>
      </c>
      <c r="U46" s="501">
        <f t="shared" si="10"/>
        <v>2.9127448215304414E-5</v>
      </c>
      <c r="V46" s="243">
        <f t="shared" si="18"/>
        <v>2815139</v>
      </c>
      <c r="W46" s="248">
        <f t="shared" si="11"/>
        <v>0.9999733590412665</v>
      </c>
      <c r="X46" s="245">
        <v>2</v>
      </c>
      <c r="Y46" s="501">
        <f t="shared" si="12"/>
        <v>3.873911914990877E-6</v>
      </c>
      <c r="Z46" s="243">
        <f t="shared" si="19"/>
        <v>516271</v>
      </c>
      <c r="AA46" s="246">
        <f t="shared" si="13"/>
        <v>0.99999418913212756</v>
      </c>
    </row>
    <row r="47" spans="2:27">
      <c r="B47" s="132">
        <v>41</v>
      </c>
      <c r="C47" s="33" t="s">
        <v>141</v>
      </c>
      <c r="D47" s="92">
        <f t="shared" si="5"/>
        <v>76</v>
      </c>
      <c r="E47" s="14">
        <f t="shared" si="1"/>
        <v>1.8416978321520215E-5</v>
      </c>
      <c r="F47" s="34">
        <f>F46+D47</f>
        <v>4126623</v>
      </c>
      <c r="G47" s="16">
        <f t="shared" si="2"/>
        <v>0.99999903068535145</v>
      </c>
      <c r="H47" s="13"/>
      <c r="I47" s="14"/>
      <c r="J47" s="15"/>
      <c r="K47" s="16"/>
      <c r="L47" s="17">
        <v>1</v>
      </c>
      <c r="M47" s="14">
        <f t="shared" si="3"/>
        <v>8.6919486479673876E-6</v>
      </c>
      <c r="N47" s="65">
        <f>N46+L47</f>
        <v>115049</v>
      </c>
      <c r="O47" s="38">
        <f t="shared" si="4"/>
        <v>1</v>
      </c>
      <c r="P47" s="41">
        <v>1</v>
      </c>
      <c r="Q47" s="8">
        <f t="shared" si="8"/>
        <v>1.7657393592131866E-6</v>
      </c>
      <c r="R47" s="65">
        <f>R45+P47</f>
        <v>566335</v>
      </c>
      <c r="S47" s="10">
        <f t="shared" si="9"/>
        <v>1</v>
      </c>
      <c r="T47" s="45">
        <v>71</v>
      </c>
      <c r="U47" s="8">
        <f t="shared" si="10"/>
        <v>2.5220107601056262E-5</v>
      </c>
      <c r="V47" s="65">
        <f>V46+T47</f>
        <v>2815210</v>
      </c>
      <c r="W47" s="37">
        <f t="shared" si="11"/>
        <v>0.99999857914886758</v>
      </c>
      <c r="X47" s="41">
        <v>3</v>
      </c>
      <c r="Y47" s="8">
        <f t="shared" si="12"/>
        <v>5.8108678724863156E-6</v>
      </c>
      <c r="Z47" s="65">
        <f>Z46+X47</f>
        <v>516274</v>
      </c>
      <c r="AA47" s="10">
        <f t="shared" si="13"/>
        <v>1</v>
      </c>
    </row>
    <row r="48" spans="2:27" s="517" customFormat="1" ht="14.25" thickBot="1">
      <c r="B48" s="518">
        <v>42</v>
      </c>
      <c r="C48" s="235" t="s">
        <v>140</v>
      </c>
      <c r="D48" s="236">
        <f t="shared" si="5"/>
        <v>4</v>
      </c>
      <c r="E48" s="237">
        <f t="shared" si="1"/>
        <v>9.69314648501064E-7</v>
      </c>
      <c r="F48" s="238">
        <f>F47+D48</f>
        <v>4126627</v>
      </c>
      <c r="G48" s="239">
        <f t="shared" si="2"/>
        <v>1</v>
      </c>
      <c r="H48" s="240"/>
      <c r="I48" s="237"/>
      <c r="J48" s="241"/>
      <c r="K48" s="239"/>
      <c r="L48" s="242"/>
      <c r="M48" s="237"/>
      <c r="N48" s="243"/>
      <c r="O48" s="244"/>
      <c r="P48" s="245"/>
      <c r="Q48" s="501">
        <f t="shared" si="8"/>
        <v>0</v>
      </c>
      <c r="R48" s="243"/>
      <c r="S48" s="246"/>
      <c r="T48" s="247">
        <v>4</v>
      </c>
      <c r="U48" s="501">
        <f t="shared" si="10"/>
        <v>1.4208511324538739E-6</v>
      </c>
      <c r="V48" s="243">
        <f>V47+T48</f>
        <v>2815214</v>
      </c>
      <c r="W48" s="248">
        <f t="shared" si="11"/>
        <v>1</v>
      </c>
      <c r="X48" s="245"/>
      <c r="Y48" s="237"/>
      <c r="Z48" s="243"/>
      <c r="AA48" s="246"/>
    </row>
    <row r="49" spans="2:27" s="24" customFormat="1" thickBot="1">
      <c r="B49" s="133">
        <v>43</v>
      </c>
      <c r="C49" s="249" t="s">
        <v>81</v>
      </c>
      <c r="D49" s="250">
        <f>SUM(D7:D48)</f>
        <v>4126627</v>
      </c>
      <c r="E49" s="250">
        <f t="shared" ref="E49" si="20">SUM(E7:E48)</f>
        <v>0.99999999999999989</v>
      </c>
      <c r="F49" s="250">
        <f>F48</f>
        <v>4126627</v>
      </c>
      <c r="G49" s="251">
        <f t="shared" si="2"/>
        <v>1</v>
      </c>
      <c r="H49" s="250">
        <f>SUM(H7:H48)</f>
        <v>113755</v>
      </c>
      <c r="I49" s="252"/>
      <c r="J49" s="253">
        <f>J45</f>
        <v>113755</v>
      </c>
      <c r="K49" s="254"/>
      <c r="L49" s="255">
        <f>SUM(L7:L48)</f>
        <v>115049</v>
      </c>
      <c r="M49" s="256"/>
      <c r="N49" s="218"/>
      <c r="O49" s="257"/>
      <c r="P49" s="258">
        <f>SUM(P7:P48)</f>
        <v>566335</v>
      </c>
      <c r="Q49" s="256"/>
      <c r="R49" s="218"/>
      <c r="S49" s="259"/>
      <c r="T49" s="260">
        <f>SUM(T7:T48)</f>
        <v>2815214</v>
      </c>
      <c r="U49" s="256"/>
      <c r="V49" s="218"/>
      <c r="W49" s="257"/>
      <c r="X49" s="258">
        <f>SUM(X7:X48)</f>
        <v>516274</v>
      </c>
      <c r="Y49" s="256"/>
      <c r="Z49" s="218"/>
      <c r="AA49" s="259"/>
    </row>
  </sheetData>
  <mergeCells count="20">
    <mergeCell ref="X3:AA3"/>
    <mergeCell ref="X4:Y4"/>
    <mergeCell ref="Z4:AA4"/>
    <mergeCell ref="N4:O4"/>
    <mergeCell ref="P3:S3"/>
    <mergeCell ref="P4:Q4"/>
    <mergeCell ref="R4:S4"/>
    <mergeCell ref="T3:W3"/>
    <mergeCell ref="T4:U4"/>
    <mergeCell ref="V4:W4"/>
    <mergeCell ref="B3:B5"/>
    <mergeCell ref="C3:C5"/>
    <mergeCell ref="D3:G3"/>
    <mergeCell ref="H3:K3"/>
    <mergeCell ref="L3:O3"/>
    <mergeCell ref="D4:E4"/>
    <mergeCell ref="F4:G4"/>
    <mergeCell ref="H4:I4"/>
    <mergeCell ref="J4:K4"/>
    <mergeCell ref="L4:M4"/>
  </mergeCells>
  <hyperlinks>
    <hyperlink ref="M2" r:id="rId1"/>
  </hyperlinks>
  <pageMargins left="0.7" right="0.7" top="0.75" bottom="0.75" header="0.3" footer="0.3"/>
  <pageSetup paperSize="9" scale="3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BE45"/>
  <sheetViews>
    <sheetView view="pageBreakPreview" zoomScale="90" zoomScaleNormal="7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T2" sqref="T2"/>
    </sheetView>
  </sheetViews>
  <sheetFormatPr defaultRowHeight="13.5"/>
  <cols>
    <col min="1" max="1" width="3.5703125" style="22" customWidth="1"/>
    <col min="2" max="2" width="6.28515625" style="19" customWidth="1"/>
    <col min="3" max="3" width="21.28515625" style="22" customWidth="1"/>
    <col min="4" max="4" width="7.85546875" style="22" customWidth="1"/>
    <col min="5" max="5" width="7.28515625" style="22" customWidth="1"/>
    <col min="6" max="6" width="8.5703125" style="22" customWidth="1"/>
    <col min="7" max="7" width="7.85546875" style="22" customWidth="1"/>
    <col min="8" max="8" width="9.28515625" style="22" customWidth="1"/>
    <col min="9" max="9" width="8.42578125" style="22" customWidth="1"/>
    <col min="10" max="10" width="9.28515625" style="22" customWidth="1"/>
    <col min="11" max="11" width="8.85546875" style="22" customWidth="1"/>
    <col min="12" max="12" width="8.7109375" style="22" customWidth="1"/>
    <col min="13" max="13" width="7.85546875" style="22" customWidth="1"/>
    <col min="14" max="14" width="8.140625" style="22" customWidth="1"/>
    <col min="15" max="15" width="8.5703125" style="22" customWidth="1"/>
    <col min="16" max="16" width="7.85546875" style="22" customWidth="1"/>
    <col min="17" max="17" width="9.28515625" style="22" customWidth="1"/>
    <col min="18" max="21" width="6.5703125" style="22" customWidth="1"/>
    <col min="22" max="30" width="8" style="22" customWidth="1"/>
    <col min="31" max="40" width="7.85546875" style="22" customWidth="1"/>
    <col min="41" max="41" width="8.140625" style="22" customWidth="1"/>
    <col min="42" max="42" width="8.5703125" style="22" customWidth="1"/>
    <col min="43" max="43" width="8" style="22" customWidth="1"/>
    <col min="44" max="44" width="8.7109375" style="22" customWidth="1"/>
    <col min="45" max="45" width="9" style="22" customWidth="1"/>
    <col min="46" max="46" width="9.42578125" style="22" customWidth="1"/>
    <col min="47" max="47" width="7.5703125" style="22" customWidth="1"/>
    <col min="48" max="48" width="8" style="22" customWidth="1"/>
    <col min="49" max="49" width="7.85546875" style="22" customWidth="1"/>
    <col min="50" max="50" width="8.140625" style="22" customWidth="1"/>
    <col min="51" max="51" width="8.5703125" style="22" customWidth="1"/>
    <col min="52" max="52" width="7.5703125" style="22" customWidth="1"/>
    <col min="53" max="53" width="7.28515625" style="22" customWidth="1"/>
    <col min="54" max="54" width="7.5703125" style="22" customWidth="1"/>
    <col min="55" max="55" width="7.28515625" style="22" customWidth="1"/>
    <col min="56" max="56" width="7.5703125" style="22" customWidth="1"/>
    <col min="57" max="57" width="6.5703125" style="22" customWidth="1"/>
    <col min="58" max="16384" width="9.140625" style="22"/>
  </cols>
  <sheetData>
    <row r="2" spans="2:57" ht="16.5" thickBot="1">
      <c r="B2" s="1" t="s">
        <v>142</v>
      </c>
      <c r="L2" s="102"/>
      <c r="M2" s="102"/>
      <c r="N2" s="102"/>
      <c r="O2" s="93" t="s">
        <v>292</v>
      </c>
      <c r="P2" s="102"/>
      <c r="Q2" s="94"/>
      <c r="R2" s="95"/>
      <c r="S2" s="96"/>
      <c r="T2" s="103" t="s">
        <v>296</v>
      </c>
      <c r="U2" s="95"/>
      <c r="V2" s="101"/>
      <c r="W2" s="101"/>
      <c r="X2" s="101"/>
      <c r="Y2" s="101"/>
    </row>
    <row r="3" spans="2:57" ht="15" customHeight="1">
      <c r="B3" s="548" t="s">
        <v>290</v>
      </c>
      <c r="C3" s="550" t="s">
        <v>143</v>
      </c>
      <c r="D3" s="545" t="s">
        <v>144</v>
      </c>
      <c r="E3" s="546"/>
      <c r="F3" s="546"/>
      <c r="G3" s="546"/>
      <c r="H3" s="546"/>
      <c r="I3" s="546"/>
      <c r="J3" s="546"/>
      <c r="K3" s="546"/>
      <c r="L3" s="547"/>
      <c r="M3" s="530" t="s">
        <v>145</v>
      </c>
      <c r="N3" s="528"/>
      <c r="O3" s="528"/>
      <c r="P3" s="528"/>
      <c r="Q3" s="528"/>
      <c r="R3" s="528"/>
      <c r="S3" s="528"/>
      <c r="T3" s="528"/>
      <c r="U3" s="529"/>
      <c r="V3" s="545" t="s">
        <v>146</v>
      </c>
      <c r="W3" s="546"/>
      <c r="X3" s="546"/>
      <c r="Y3" s="546"/>
      <c r="Z3" s="546"/>
      <c r="AA3" s="546"/>
      <c r="AB3" s="546"/>
      <c r="AC3" s="546"/>
      <c r="AD3" s="547"/>
      <c r="AE3" s="545" t="s">
        <v>201</v>
      </c>
      <c r="AF3" s="546"/>
      <c r="AG3" s="546"/>
      <c r="AH3" s="546"/>
      <c r="AI3" s="546"/>
      <c r="AJ3" s="546"/>
      <c r="AK3" s="546"/>
      <c r="AL3" s="546"/>
      <c r="AM3" s="547"/>
      <c r="AN3" s="545" t="s">
        <v>202</v>
      </c>
      <c r="AO3" s="546"/>
      <c r="AP3" s="546"/>
      <c r="AQ3" s="546"/>
      <c r="AR3" s="546"/>
      <c r="AS3" s="546"/>
      <c r="AT3" s="546"/>
      <c r="AU3" s="546"/>
      <c r="AV3" s="547"/>
      <c r="AW3" s="545" t="s">
        <v>265</v>
      </c>
      <c r="AX3" s="546"/>
      <c r="AY3" s="546"/>
      <c r="AZ3" s="546"/>
      <c r="BA3" s="546"/>
      <c r="BB3" s="546"/>
      <c r="BC3" s="546"/>
      <c r="BD3" s="546"/>
      <c r="BE3" s="547"/>
    </row>
    <row r="4" spans="2:57" s="35" customFormat="1" ht="14.25" thickBot="1">
      <c r="B4" s="549"/>
      <c r="C4" s="551"/>
      <c r="D4" s="266" t="s">
        <v>260</v>
      </c>
      <c r="E4" s="267" t="s">
        <v>261</v>
      </c>
      <c r="F4" s="268" t="s">
        <v>262</v>
      </c>
      <c r="G4" s="181" t="s">
        <v>147</v>
      </c>
      <c r="H4" s="181" t="s">
        <v>148</v>
      </c>
      <c r="I4" s="181" t="s">
        <v>149</v>
      </c>
      <c r="J4" s="181" t="s">
        <v>150</v>
      </c>
      <c r="K4" s="181" t="s">
        <v>151</v>
      </c>
      <c r="L4" s="269" t="s">
        <v>152</v>
      </c>
      <c r="M4" s="266" t="s">
        <v>260</v>
      </c>
      <c r="N4" s="267" t="s">
        <v>261</v>
      </c>
      <c r="O4" s="268" t="s">
        <v>262</v>
      </c>
      <c r="P4" s="181" t="s">
        <v>147</v>
      </c>
      <c r="Q4" s="181" t="s">
        <v>148</v>
      </c>
      <c r="R4" s="181" t="s">
        <v>149</v>
      </c>
      <c r="S4" s="181" t="s">
        <v>150</v>
      </c>
      <c r="T4" s="181" t="s">
        <v>151</v>
      </c>
      <c r="U4" s="269" t="s">
        <v>152</v>
      </c>
      <c r="V4" s="266" t="s">
        <v>260</v>
      </c>
      <c r="W4" s="267" t="s">
        <v>261</v>
      </c>
      <c r="X4" s="268" t="s">
        <v>262</v>
      </c>
      <c r="Y4" s="181" t="s">
        <v>147</v>
      </c>
      <c r="Z4" s="181" t="s">
        <v>148</v>
      </c>
      <c r="AA4" s="181" t="s">
        <v>149</v>
      </c>
      <c r="AB4" s="181" t="s">
        <v>150</v>
      </c>
      <c r="AC4" s="181" t="s">
        <v>151</v>
      </c>
      <c r="AD4" s="269" t="s">
        <v>152</v>
      </c>
      <c r="AE4" s="266" t="s">
        <v>260</v>
      </c>
      <c r="AF4" s="267" t="s">
        <v>261</v>
      </c>
      <c r="AG4" s="268" t="s">
        <v>262</v>
      </c>
      <c r="AH4" s="181" t="s">
        <v>147</v>
      </c>
      <c r="AI4" s="181" t="s">
        <v>148</v>
      </c>
      <c r="AJ4" s="181" t="s">
        <v>149</v>
      </c>
      <c r="AK4" s="181" t="s">
        <v>150</v>
      </c>
      <c r="AL4" s="181" t="s">
        <v>151</v>
      </c>
      <c r="AM4" s="269" t="s">
        <v>152</v>
      </c>
      <c r="AN4" s="266" t="s">
        <v>260</v>
      </c>
      <c r="AO4" s="267" t="s">
        <v>261</v>
      </c>
      <c r="AP4" s="268" t="s">
        <v>262</v>
      </c>
      <c r="AQ4" s="181" t="s">
        <v>147</v>
      </c>
      <c r="AR4" s="181" t="s">
        <v>148</v>
      </c>
      <c r="AS4" s="181" t="s">
        <v>149</v>
      </c>
      <c r="AT4" s="181" t="s">
        <v>150</v>
      </c>
      <c r="AU4" s="181" t="s">
        <v>151</v>
      </c>
      <c r="AV4" s="269" t="s">
        <v>152</v>
      </c>
      <c r="AW4" s="266" t="s">
        <v>260</v>
      </c>
      <c r="AX4" s="267" t="s">
        <v>261</v>
      </c>
      <c r="AY4" s="268" t="s">
        <v>262</v>
      </c>
      <c r="AZ4" s="181" t="s">
        <v>147</v>
      </c>
      <c r="BA4" s="181" t="s">
        <v>148</v>
      </c>
      <c r="BB4" s="181" t="s">
        <v>149</v>
      </c>
      <c r="BC4" s="181" t="s">
        <v>150</v>
      </c>
      <c r="BD4" s="181" t="s">
        <v>151</v>
      </c>
      <c r="BE4" s="269" t="s">
        <v>152</v>
      </c>
    </row>
    <row r="5" spans="2:57" s="35" customFormat="1" ht="14.25" thickBot="1">
      <c r="B5" s="261"/>
      <c r="C5" s="272" t="s">
        <v>2</v>
      </c>
      <c r="D5" s="273">
        <f>D45</f>
        <v>65</v>
      </c>
      <c r="E5" s="274">
        <f t="shared" ref="E5:BE5" si="0">E45</f>
        <v>4171</v>
      </c>
      <c r="F5" s="274">
        <f t="shared" si="0"/>
        <v>247142</v>
      </c>
      <c r="G5" s="274">
        <f t="shared" si="0"/>
        <v>672014</v>
      </c>
      <c r="H5" s="274">
        <f t="shared" si="0"/>
        <v>425165</v>
      </c>
      <c r="I5" s="274">
        <f t="shared" si="0"/>
        <v>281953</v>
      </c>
      <c r="J5" s="274">
        <f t="shared" si="0"/>
        <v>163726</v>
      </c>
      <c r="K5" s="274">
        <f t="shared" si="0"/>
        <v>63794</v>
      </c>
      <c r="L5" s="275">
        <f t="shared" si="0"/>
        <v>39169</v>
      </c>
      <c r="M5" s="273">
        <f>M45</f>
        <v>1</v>
      </c>
      <c r="N5" s="274">
        <f t="shared" ref="N5:Q5" si="1">N45</f>
        <v>133</v>
      </c>
      <c r="O5" s="274">
        <f t="shared" si="1"/>
        <v>13455</v>
      </c>
      <c r="P5" s="274">
        <f t="shared" si="1"/>
        <v>18628</v>
      </c>
      <c r="Q5" s="274">
        <f t="shared" si="1"/>
        <v>11211</v>
      </c>
      <c r="R5" s="274">
        <f t="shared" si="0"/>
        <v>6827</v>
      </c>
      <c r="S5" s="274">
        <f t="shared" si="0"/>
        <v>4854</v>
      </c>
      <c r="T5" s="274">
        <f t="shared" si="0"/>
        <v>1928</v>
      </c>
      <c r="U5" s="275">
        <f t="shared" si="0"/>
        <v>1135</v>
      </c>
      <c r="V5" s="276">
        <f>V45</f>
        <v>1</v>
      </c>
      <c r="W5" s="274">
        <f t="shared" ref="W5:X5" si="2">W45</f>
        <v>185</v>
      </c>
      <c r="X5" s="274">
        <f t="shared" si="2"/>
        <v>10619</v>
      </c>
      <c r="Y5" s="274">
        <f t="shared" si="0"/>
        <v>25005</v>
      </c>
      <c r="Z5" s="274">
        <f t="shared" si="0"/>
        <v>15751</v>
      </c>
      <c r="AA5" s="274">
        <f t="shared" si="0"/>
        <v>11460</v>
      </c>
      <c r="AB5" s="274">
        <f t="shared" si="0"/>
        <v>6213</v>
      </c>
      <c r="AC5" s="274">
        <f t="shared" si="0"/>
        <v>2755</v>
      </c>
      <c r="AD5" s="277">
        <f t="shared" si="0"/>
        <v>1716</v>
      </c>
      <c r="AE5" s="273">
        <f>AE45</f>
        <v>0</v>
      </c>
      <c r="AF5" s="274">
        <f t="shared" ref="AF5:AG5" si="3">AF45</f>
        <v>478</v>
      </c>
      <c r="AG5" s="274">
        <f t="shared" si="3"/>
        <v>59817</v>
      </c>
      <c r="AH5" s="274">
        <f t="shared" si="0"/>
        <v>169908</v>
      </c>
      <c r="AI5" s="274">
        <f t="shared" si="0"/>
        <v>77637</v>
      </c>
      <c r="AJ5" s="274">
        <f t="shared" si="0"/>
        <v>21729</v>
      </c>
      <c r="AK5" s="274">
        <f t="shared" si="0"/>
        <v>10631</v>
      </c>
      <c r="AL5" s="274">
        <f t="shared" si="0"/>
        <v>3332</v>
      </c>
      <c r="AM5" s="275">
        <f t="shared" si="0"/>
        <v>1201</v>
      </c>
      <c r="AN5" s="276">
        <f>AN45</f>
        <v>62</v>
      </c>
      <c r="AO5" s="274">
        <f t="shared" ref="AO5:AP5" si="4">AO45</f>
        <v>2943</v>
      </c>
      <c r="AP5" s="274">
        <f t="shared" si="4"/>
        <v>139268</v>
      </c>
      <c r="AQ5" s="274">
        <f t="shared" si="0"/>
        <v>393736</v>
      </c>
      <c r="AR5" s="274">
        <f t="shared" si="0"/>
        <v>269735</v>
      </c>
      <c r="AS5" s="274">
        <f t="shared" si="0"/>
        <v>198388</v>
      </c>
      <c r="AT5" s="274">
        <f t="shared" si="0"/>
        <v>114966</v>
      </c>
      <c r="AU5" s="274">
        <f t="shared" si="0"/>
        <v>45299</v>
      </c>
      <c r="AV5" s="277">
        <f t="shared" si="0"/>
        <v>29608</v>
      </c>
      <c r="AW5" s="273">
        <f>AW45</f>
        <v>1</v>
      </c>
      <c r="AX5" s="274">
        <f t="shared" ref="AX5:AY5" si="5">AX45</f>
        <v>432</v>
      </c>
      <c r="AY5" s="274">
        <f t="shared" si="5"/>
        <v>23983</v>
      </c>
      <c r="AZ5" s="274">
        <f t="shared" si="0"/>
        <v>64737</v>
      </c>
      <c r="BA5" s="274">
        <f t="shared" si="0"/>
        <v>50831</v>
      </c>
      <c r="BB5" s="274">
        <f t="shared" si="0"/>
        <v>43549</v>
      </c>
      <c r="BC5" s="274">
        <f t="shared" si="0"/>
        <v>27062</v>
      </c>
      <c r="BD5" s="274">
        <f t="shared" si="0"/>
        <v>10480</v>
      </c>
      <c r="BE5" s="275">
        <f t="shared" si="0"/>
        <v>5509</v>
      </c>
    </row>
    <row r="6" spans="2:57" ht="19.5" customHeight="1">
      <c r="B6" s="262">
        <v>1</v>
      </c>
      <c r="C6" s="270" t="s">
        <v>153</v>
      </c>
      <c r="D6" s="363">
        <v>50</v>
      </c>
      <c r="E6" s="364">
        <v>92</v>
      </c>
      <c r="F6" s="364">
        <v>5073</v>
      </c>
      <c r="G6" s="364">
        <v>16777</v>
      </c>
      <c r="H6" s="364">
        <v>6658</v>
      </c>
      <c r="I6" s="364">
        <v>2191</v>
      </c>
      <c r="J6" s="364">
        <v>853</v>
      </c>
      <c r="K6" s="364">
        <v>80</v>
      </c>
      <c r="L6" s="365">
        <v>13</v>
      </c>
      <c r="M6" s="366"/>
      <c r="N6" s="367"/>
      <c r="O6" s="364">
        <v>7</v>
      </c>
      <c r="P6" s="364">
        <v>29</v>
      </c>
      <c r="Q6" s="364">
        <v>16</v>
      </c>
      <c r="R6" s="364">
        <v>5</v>
      </c>
      <c r="S6" s="364">
        <v>2</v>
      </c>
      <c r="T6" s="367"/>
      <c r="U6" s="368"/>
      <c r="V6" s="363">
        <v>1</v>
      </c>
      <c r="W6" s="364">
        <v>11</v>
      </c>
      <c r="X6" s="364">
        <v>332</v>
      </c>
      <c r="Y6" s="364">
        <v>1254</v>
      </c>
      <c r="Z6" s="364">
        <v>521</v>
      </c>
      <c r="AA6" s="364">
        <v>176</v>
      </c>
      <c r="AB6" s="364">
        <v>53</v>
      </c>
      <c r="AC6" s="364">
        <v>5</v>
      </c>
      <c r="AD6" s="365">
        <v>1</v>
      </c>
      <c r="AE6" s="366"/>
      <c r="AF6" s="367"/>
      <c r="AG6" s="364">
        <v>1</v>
      </c>
      <c r="AH6" s="367"/>
      <c r="AI6" s="364">
        <v>3</v>
      </c>
      <c r="AJ6" s="364">
        <v>2</v>
      </c>
      <c r="AK6" s="367"/>
      <c r="AL6" s="367"/>
      <c r="AM6" s="368"/>
      <c r="AN6" s="363">
        <v>49</v>
      </c>
      <c r="AO6" s="364">
        <v>67</v>
      </c>
      <c r="AP6" s="364">
        <v>4336</v>
      </c>
      <c r="AQ6" s="364">
        <v>14125</v>
      </c>
      <c r="AR6" s="364">
        <v>5611</v>
      </c>
      <c r="AS6" s="364">
        <v>1838</v>
      </c>
      <c r="AT6" s="364">
        <v>731</v>
      </c>
      <c r="AU6" s="364">
        <v>71</v>
      </c>
      <c r="AV6" s="365">
        <v>9</v>
      </c>
      <c r="AW6" s="366"/>
      <c r="AX6" s="364">
        <v>14</v>
      </c>
      <c r="AY6" s="364">
        <v>397</v>
      </c>
      <c r="AZ6" s="364">
        <v>1369</v>
      </c>
      <c r="BA6" s="364">
        <v>507</v>
      </c>
      <c r="BB6" s="364">
        <v>170</v>
      </c>
      <c r="BC6" s="364">
        <v>67</v>
      </c>
      <c r="BD6" s="364">
        <v>4</v>
      </c>
      <c r="BE6" s="369">
        <v>3</v>
      </c>
    </row>
    <row r="7" spans="2:57" ht="19.5" customHeight="1">
      <c r="B7" s="263">
        <v>2</v>
      </c>
      <c r="C7" s="36" t="s">
        <v>154</v>
      </c>
      <c r="D7" s="370"/>
      <c r="E7" s="371"/>
      <c r="F7" s="371"/>
      <c r="G7" s="372">
        <v>15496</v>
      </c>
      <c r="H7" s="372">
        <v>3380</v>
      </c>
      <c r="I7" s="372">
        <v>1079</v>
      </c>
      <c r="J7" s="372">
        <v>500</v>
      </c>
      <c r="K7" s="371"/>
      <c r="L7" s="373"/>
      <c r="M7" s="370"/>
      <c r="N7" s="371"/>
      <c r="O7" s="371"/>
      <c r="P7" s="372">
        <v>41</v>
      </c>
      <c r="Q7" s="372">
        <v>6</v>
      </c>
      <c r="R7" s="372">
        <v>6</v>
      </c>
      <c r="S7" s="372">
        <v>1</v>
      </c>
      <c r="T7" s="371"/>
      <c r="U7" s="373"/>
      <c r="V7" s="370"/>
      <c r="W7" s="371"/>
      <c r="X7" s="371"/>
      <c r="Y7" s="372">
        <v>730</v>
      </c>
      <c r="Z7" s="372">
        <v>138</v>
      </c>
      <c r="AA7" s="372">
        <v>46</v>
      </c>
      <c r="AB7" s="372">
        <v>19</v>
      </c>
      <c r="AC7" s="371"/>
      <c r="AD7" s="373"/>
      <c r="AE7" s="370"/>
      <c r="AF7" s="371"/>
      <c r="AG7" s="371"/>
      <c r="AH7" s="372">
        <v>149</v>
      </c>
      <c r="AI7" s="372">
        <v>8</v>
      </c>
      <c r="AJ7" s="372">
        <v>3</v>
      </c>
      <c r="AK7" s="371"/>
      <c r="AL7" s="371"/>
      <c r="AM7" s="373"/>
      <c r="AN7" s="370"/>
      <c r="AO7" s="371"/>
      <c r="AP7" s="371"/>
      <c r="AQ7" s="372">
        <v>14135</v>
      </c>
      <c r="AR7" s="372">
        <v>3130</v>
      </c>
      <c r="AS7" s="372">
        <v>981</v>
      </c>
      <c r="AT7" s="372">
        <v>459</v>
      </c>
      <c r="AU7" s="371"/>
      <c r="AV7" s="373"/>
      <c r="AW7" s="370"/>
      <c r="AX7" s="371"/>
      <c r="AY7" s="371"/>
      <c r="AZ7" s="372">
        <v>441</v>
      </c>
      <c r="BA7" s="372">
        <v>98</v>
      </c>
      <c r="BB7" s="372">
        <v>43</v>
      </c>
      <c r="BC7" s="372">
        <v>21</v>
      </c>
      <c r="BD7" s="371"/>
      <c r="BE7" s="374"/>
    </row>
    <row r="8" spans="2:57" ht="19.5" customHeight="1">
      <c r="B8" s="263">
        <v>3</v>
      </c>
      <c r="C8" s="271" t="s">
        <v>155</v>
      </c>
      <c r="D8" s="375"/>
      <c r="E8" s="376">
        <v>63</v>
      </c>
      <c r="F8" s="376">
        <v>3899</v>
      </c>
      <c r="G8" s="376">
        <v>22038</v>
      </c>
      <c r="H8" s="376">
        <v>13330</v>
      </c>
      <c r="I8" s="376">
        <v>3355</v>
      </c>
      <c r="J8" s="376">
        <v>375</v>
      </c>
      <c r="K8" s="376">
        <v>11</v>
      </c>
      <c r="L8" s="377">
        <v>5</v>
      </c>
      <c r="M8" s="375"/>
      <c r="N8" s="378"/>
      <c r="O8" s="376">
        <v>7</v>
      </c>
      <c r="P8" s="376">
        <v>32</v>
      </c>
      <c r="Q8" s="376">
        <v>16</v>
      </c>
      <c r="R8" s="376">
        <v>7</v>
      </c>
      <c r="S8" s="378"/>
      <c r="T8" s="378"/>
      <c r="U8" s="379"/>
      <c r="V8" s="375"/>
      <c r="W8" s="376">
        <v>4</v>
      </c>
      <c r="X8" s="376">
        <v>190</v>
      </c>
      <c r="Y8" s="376">
        <v>1065</v>
      </c>
      <c r="Z8" s="376">
        <v>750</v>
      </c>
      <c r="AA8" s="376">
        <v>228</v>
      </c>
      <c r="AB8" s="376">
        <v>26</v>
      </c>
      <c r="AC8" s="376">
        <v>1</v>
      </c>
      <c r="AD8" s="379"/>
      <c r="AE8" s="375"/>
      <c r="AF8" s="378"/>
      <c r="AG8" s="376">
        <v>365</v>
      </c>
      <c r="AH8" s="376">
        <v>2061</v>
      </c>
      <c r="AI8" s="376">
        <v>502</v>
      </c>
      <c r="AJ8" s="376">
        <v>88</v>
      </c>
      <c r="AK8" s="376">
        <v>4</v>
      </c>
      <c r="AL8" s="378"/>
      <c r="AM8" s="379"/>
      <c r="AN8" s="375"/>
      <c r="AO8" s="376">
        <v>54</v>
      </c>
      <c r="AP8" s="376">
        <v>2937</v>
      </c>
      <c r="AQ8" s="376">
        <v>16610</v>
      </c>
      <c r="AR8" s="376">
        <v>10757</v>
      </c>
      <c r="AS8" s="376">
        <v>2815</v>
      </c>
      <c r="AT8" s="376">
        <v>317</v>
      </c>
      <c r="AU8" s="376">
        <v>7</v>
      </c>
      <c r="AV8" s="377">
        <v>4</v>
      </c>
      <c r="AW8" s="375"/>
      <c r="AX8" s="376">
        <v>5</v>
      </c>
      <c r="AY8" s="376">
        <v>400</v>
      </c>
      <c r="AZ8" s="376">
        <v>2270</v>
      </c>
      <c r="BA8" s="376">
        <v>1305</v>
      </c>
      <c r="BB8" s="376">
        <v>217</v>
      </c>
      <c r="BC8" s="376">
        <v>28</v>
      </c>
      <c r="BD8" s="376">
        <v>3</v>
      </c>
      <c r="BE8" s="380">
        <v>1</v>
      </c>
    </row>
    <row r="9" spans="2:57" ht="19.5" customHeight="1">
      <c r="B9" s="263">
        <v>4</v>
      </c>
      <c r="C9" s="36" t="s">
        <v>156</v>
      </c>
      <c r="D9" s="370"/>
      <c r="E9" s="371"/>
      <c r="F9" s="372">
        <v>19324</v>
      </c>
      <c r="G9" s="372">
        <v>1113</v>
      </c>
      <c r="H9" s="372">
        <v>667</v>
      </c>
      <c r="I9" s="372">
        <v>532</v>
      </c>
      <c r="J9" s="371"/>
      <c r="K9" s="371"/>
      <c r="L9" s="373"/>
      <c r="M9" s="370"/>
      <c r="N9" s="371"/>
      <c r="O9" s="372">
        <v>2962</v>
      </c>
      <c r="P9" s="372">
        <v>227</v>
      </c>
      <c r="Q9" s="372">
        <v>142</v>
      </c>
      <c r="R9" s="372">
        <v>185</v>
      </c>
      <c r="S9" s="371"/>
      <c r="T9" s="371"/>
      <c r="U9" s="373"/>
      <c r="V9" s="370"/>
      <c r="W9" s="371"/>
      <c r="X9" s="372">
        <v>935</v>
      </c>
      <c r="Y9" s="372">
        <v>83</v>
      </c>
      <c r="Z9" s="372">
        <v>29</v>
      </c>
      <c r="AA9" s="372">
        <v>21</v>
      </c>
      <c r="AB9" s="371"/>
      <c r="AC9" s="371"/>
      <c r="AD9" s="373"/>
      <c r="AE9" s="370"/>
      <c r="AF9" s="371"/>
      <c r="AG9" s="372">
        <v>3506</v>
      </c>
      <c r="AH9" s="372">
        <v>240</v>
      </c>
      <c r="AI9" s="372">
        <v>153</v>
      </c>
      <c r="AJ9" s="372">
        <v>37</v>
      </c>
      <c r="AK9" s="371"/>
      <c r="AL9" s="371"/>
      <c r="AM9" s="373"/>
      <c r="AN9" s="370"/>
      <c r="AO9" s="371"/>
      <c r="AP9" s="372">
        <v>10473</v>
      </c>
      <c r="AQ9" s="372">
        <v>487</v>
      </c>
      <c r="AR9" s="372">
        <v>310</v>
      </c>
      <c r="AS9" s="372">
        <v>255</v>
      </c>
      <c r="AT9" s="371"/>
      <c r="AU9" s="371"/>
      <c r="AV9" s="373"/>
      <c r="AW9" s="370"/>
      <c r="AX9" s="371"/>
      <c r="AY9" s="372">
        <v>1448</v>
      </c>
      <c r="AZ9" s="372">
        <v>76</v>
      </c>
      <c r="BA9" s="372">
        <v>33</v>
      </c>
      <c r="BB9" s="372">
        <v>34</v>
      </c>
      <c r="BC9" s="371"/>
      <c r="BD9" s="371"/>
      <c r="BE9" s="374"/>
    </row>
    <row r="10" spans="2:57" ht="19.5" customHeight="1">
      <c r="B10" s="263">
        <v>5</v>
      </c>
      <c r="C10" s="271" t="s">
        <v>157</v>
      </c>
      <c r="D10" s="375"/>
      <c r="E10" s="378"/>
      <c r="F10" s="376">
        <v>15594</v>
      </c>
      <c r="G10" s="378"/>
      <c r="H10" s="378"/>
      <c r="I10" s="378"/>
      <c r="J10" s="378"/>
      <c r="K10" s="378"/>
      <c r="L10" s="379"/>
      <c r="M10" s="375"/>
      <c r="N10" s="378"/>
      <c r="O10" s="376">
        <v>354</v>
      </c>
      <c r="P10" s="378"/>
      <c r="Q10" s="378"/>
      <c r="R10" s="378"/>
      <c r="S10" s="378"/>
      <c r="T10" s="378"/>
      <c r="U10" s="379"/>
      <c r="V10" s="375"/>
      <c r="W10" s="378"/>
      <c r="X10" s="376">
        <v>896</v>
      </c>
      <c r="Y10" s="378"/>
      <c r="Z10" s="378"/>
      <c r="AA10" s="378"/>
      <c r="AB10" s="378"/>
      <c r="AC10" s="378"/>
      <c r="AD10" s="379"/>
      <c r="AE10" s="375"/>
      <c r="AF10" s="378"/>
      <c r="AG10" s="376">
        <v>4625</v>
      </c>
      <c r="AH10" s="378"/>
      <c r="AI10" s="378"/>
      <c r="AJ10" s="378"/>
      <c r="AK10" s="378"/>
      <c r="AL10" s="378"/>
      <c r="AM10" s="379"/>
      <c r="AN10" s="375"/>
      <c r="AO10" s="378"/>
      <c r="AP10" s="376">
        <v>8617</v>
      </c>
      <c r="AQ10" s="378"/>
      <c r="AR10" s="378"/>
      <c r="AS10" s="378"/>
      <c r="AT10" s="378"/>
      <c r="AU10" s="378"/>
      <c r="AV10" s="379"/>
      <c r="AW10" s="375"/>
      <c r="AX10" s="378"/>
      <c r="AY10" s="376">
        <v>1102</v>
      </c>
      <c r="AZ10" s="378"/>
      <c r="BA10" s="378"/>
      <c r="BB10" s="378"/>
      <c r="BC10" s="378"/>
      <c r="BD10" s="378"/>
      <c r="BE10" s="381"/>
    </row>
    <row r="11" spans="2:57" ht="19.5" customHeight="1">
      <c r="B11" s="263">
        <v>6</v>
      </c>
      <c r="C11" s="36" t="s">
        <v>158</v>
      </c>
      <c r="D11" s="370"/>
      <c r="E11" s="371"/>
      <c r="F11" s="372">
        <v>17034</v>
      </c>
      <c r="G11" s="372">
        <v>27762</v>
      </c>
      <c r="H11" s="372">
        <v>1160</v>
      </c>
      <c r="I11" s="372">
        <v>1472</v>
      </c>
      <c r="J11" s="371"/>
      <c r="K11" s="371"/>
      <c r="L11" s="373"/>
      <c r="M11" s="370"/>
      <c r="N11" s="371"/>
      <c r="O11" s="372">
        <v>1519</v>
      </c>
      <c r="P11" s="372">
        <v>2486</v>
      </c>
      <c r="Q11" s="372">
        <v>210</v>
      </c>
      <c r="R11" s="372">
        <v>232</v>
      </c>
      <c r="S11" s="371"/>
      <c r="T11" s="371"/>
      <c r="U11" s="373"/>
      <c r="V11" s="370"/>
      <c r="W11" s="371"/>
      <c r="X11" s="372">
        <v>196</v>
      </c>
      <c r="Y11" s="372">
        <v>438</v>
      </c>
      <c r="Z11" s="372">
        <v>10</v>
      </c>
      <c r="AA11" s="372">
        <v>37</v>
      </c>
      <c r="AB11" s="371"/>
      <c r="AC11" s="371"/>
      <c r="AD11" s="373"/>
      <c r="AE11" s="370"/>
      <c r="AF11" s="371"/>
      <c r="AG11" s="372">
        <v>5575</v>
      </c>
      <c r="AH11" s="372">
        <v>6893</v>
      </c>
      <c r="AI11" s="372">
        <v>21</v>
      </c>
      <c r="AJ11" s="372">
        <v>68</v>
      </c>
      <c r="AK11" s="371"/>
      <c r="AL11" s="371"/>
      <c r="AM11" s="373"/>
      <c r="AN11" s="370"/>
      <c r="AO11" s="371"/>
      <c r="AP11" s="372">
        <v>7429</v>
      </c>
      <c r="AQ11" s="372">
        <v>14493</v>
      </c>
      <c r="AR11" s="372">
        <v>795</v>
      </c>
      <c r="AS11" s="372">
        <v>879</v>
      </c>
      <c r="AT11" s="371"/>
      <c r="AU11" s="371"/>
      <c r="AV11" s="373"/>
      <c r="AW11" s="370"/>
      <c r="AX11" s="371"/>
      <c r="AY11" s="372">
        <v>2315</v>
      </c>
      <c r="AZ11" s="372">
        <v>3452</v>
      </c>
      <c r="BA11" s="372">
        <v>124</v>
      </c>
      <c r="BB11" s="372">
        <v>256</v>
      </c>
      <c r="BC11" s="371"/>
      <c r="BD11" s="371"/>
      <c r="BE11" s="374"/>
    </row>
    <row r="12" spans="2:57" ht="19.5" customHeight="1">
      <c r="B12" s="263">
        <v>7</v>
      </c>
      <c r="C12" s="271" t="s">
        <v>159</v>
      </c>
      <c r="D12" s="375"/>
      <c r="E12" s="378"/>
      <c r="F12" s="376">
        <v>313</v>
      </c>
      <c r="G12" s="376">
        <v>22232</v>
      </c>
      <c r="H12" s="376">
        <v>4803</v>
      </c>
      <c r="I12" s="378"/>
      <c r="J12" s="378"/>
      <c r="K12" s="378"/>
      <c r="L12" s="379"/>
      <c r="M12" s="375"/>
      <c r="N12" s="378"/>
      <c r="O12" s="376">
        <v>16</v>
      </c>
      <c r="P12" s="376">
        <v>738</v>
      </c>
      <c r="Q12" s="376">
        <v>299</v>
      </c>
      <c r="R12" s="378"/>
      <c r="S12" s="378"/>
      <c r="T12" s="378"/>
      <c r="U12" s="379"/>
      <c r="V12" s="375"/>
      <c r="W12" s="378"/>
      <c r="X12" s="376">
        <v>8</v>
      </c>
      <c r="Y12" s="376">
        <v>460</v>
      </c>
      <c r="Z12" s="376">
        <v>113</v>
      </c>
      <c r="AA12" s="378"/>
      <c r="AB12" s="378"/>
      <c r="AC12" s="378"/>
      <c r="AD12" s="379"/>
      <c r="AE12" s="375"/>
      <c r="AF12" s="378"/>
      <c r="AG12" s="376">
        <v>177</v>
      </c>
      <c r="AH12" s="376">
        <v>12225</v>
      </c>
      <c r="AI12" s="376">
        <v>2047</v>
      </c>
      <c r="AJ12" s="378"/>
      <c r="AK12" s="378"/>
      <c r="AL12" s="378"/>
      <c r="AM12" s="379"/>
      <c r="AN12" s="375"/>
      <c r="AO12" s="378"/>
      <c r="AP12" s="376">
        <v>97</v>
      </c>
      <c r="AQ12" s="376">
        <v>8104</v>
      </c>
      <c r="AR12" s="376">
        <v>2142</v>
      </c>
      <c r="AS12" s="378"/>
      <c r="AT12" s="378"/>
      <c r="AU12" s="378"/>
      <c r="AV12" s="379"/>
      <c r="AW12" s="375"/>
      <c r="AX12" s="378"/>
      <c r="AY12" s="376">
        <v>15</v>
      </c>
      <c r="AZ12" s="376">
        <v>705</v>
      </c>
      <c r="BA12" s="376">
        <v>202</v>
      </c>
      <c r="BB12" s="378"/>
      <c r="BC12" s="378"/>
      <c r="BD12" s="378"/>
      <c r="BE12" s="381"/>
    </row>
    <row r="13" spans="2:57" ht="19.5" customHeight="1">
      <c r="B13" s="263">
        <v>8</v>
      </c>
      <c r="C13" s="36" t="s">
        <v>160</v>
      </c>
      <c r="D13" s="370"/>
      <c r="E13" s="371"/>
      <c r="F13" s="371"/>
      <c r="G13" s="372">
        <v>12282</v>
      </c>
      <c r="H13" s="371"/>
      <c r="I13" s="371"/>
      <c r="J13" s="371"/>
      <c r="K13" s="371"/>
      <c r="L13" s="373"/>
      <c r="M13" s="370"/>
      <c r="N13" s="371"/>
      <c r="O13" s="371"/>
      <c r="P13" s="372">
        <v>17</v>
      </c>
      <c r="Q13" s="371"/>
      <c r="R13" s="371"/>
      <c r="S13" s="371"/>
      <c r="T13" s="371"/>
      <c r="U13" s="373"/>
      <c r="V13" s="370"/>
      <c r="W13" s="371"/>
      <c r="X13" s="371"/>
      <c r="Y13" s="371"/>
      <c r="Z13" s="371"/>
      <c r="AA13" s="371"/>
      <c r="AB13" s="371"/>
      <c r="AC13" s="371"/>
      <c r="AD13" s="373"/>
      <c r="AE13" s="370"/>
      <c r="AF13" s="371"/>
      <c r="AG13" s="371"/>
      <c r="AH13" s="372">
        <v>60</v>
      </c>
      <c r="AI13" s="371"/>
      <c r="AJ13" s="371"/>
      <c r="AK13" s="371"/>
      <c r="AL13" s="371"/>
      <c r="AM13" s="373"/>
      <c r="AN13" s="370"/>
      <c r="AO13" s="371"/>
      <c r="AP13" s="371"/>
      <c r="AQ13" s="372">
        <v>10856</v>
      </c>
      <c r="AR13" s="371"/>
      <c r="AS13" s="371"/>
      <c r="AT13" s="371"/>
      <c r="AU13" s="371"/>
      <c r="AV13" s="373"/>
      <c r="AW13" s="370"/>
      <c r="AX13" s="371"/>
      <c r="AY13" s="371"/>
      <c r="AZ13" s="372">
        <v>1349</v>
      </c>
      <c r="BA13" s="371"/>
      <c r="BB13" s="371"/>
      <c r="BC13" s="371"/>
      <c r="BD13" s="371"/>
      <c r="BE13" s="374"/>
    </row>
    <row r="14" spans="2:57" ht="19.5" customHeight="1">
      <c r="B14" s="263">
        <v>9</v>
      </c>
      <c r="C14" s="270" t="s">
        <v>161</v>
      </c>
      <c r="D14" s="363"/>
      <c r="E14" s="364">
        <v>102</v>
      </c>
      <c r="F14" s="364">
        <v>96</v>
      </c>
      <c r="G14" s="364">
        <v>7121</v>
      </c>
      <c r="H14" s="364">
        <v>25883</v>
      </c>
      <c r="I14" s="364">
        <v>16930</v>
      </c>
      <c r="J14" s="364">
        <v>3745</v>
      </c>
      <c r="K14" s="364">
        <v>899</v>
      </c>
      <c r="L14" s="365">
        <v>163</v>
      </c>
      <c r="M14" s="366"/>
      <c r="N14" s="367"/>
      <c r="O14" s="364"/>
      <c r="P14" s="364">
        <v>6</v>
      </c>
      <c r="Q14" s="364">
        <v>26</v>
      </c>
      <c r="R14" s="364">
        <v>16</v>
      </c>
      <c r="S14" s="364">
        <v>1</v>
      </c>
      <c r="T14" s="367">
        <v>2</v>
      </c>
      <c r="U14" s="368"/>
      <c r="V14" s="363"/>
      <c r="W14" s="364"/>
      <c r="X14" s="364">
        <v>3</v>
      </c>
      <c r="Y14" s="364">
        <v>317</v>
      </c>
      <c r="Z14" s="364">
        <v>1377</v>
      </c>
      <c r="AA14" s="364">
        <v>1077</v>
      </c>
      <c r="AB14" s="364">
        <v>252</v>
      </c>
      <c r="AC14" s="364">
        <v>68</v>
      </c>
      <c r="AD14" s="365">
        <v>5</v>
      </c>
      <c r="AE14" s="366"/>
      <c r="AF14" s="367"/>
      <c r="AG14" s="364"/>
      <c r="AH14" s="367">
        <v>13</v>
      </c>
      <c r="AI14" s="364">
        <v>227</v>
      </c>
      <c r="AJ14" s="364">
        <v>97</v>
      </c>
      <c r="AK14" s="367">
        <v>17</v>
      </c>
      <c r="AL14" s="367">
        <v>3</v>
      </c>
      <c r="AM14" s="368"/>
      <c r="AN14" s="363"/>
      <c r="AO14" s="364">
        <v>102</v>
      </c>
      <c r="AP14" s="364">
        <v>84</v>
      </c>
      <c r="AQ14" s="364">
        <v>6154</v>
      </c>
      <c r="AR14" s="364">
        <v>21645</v>
      </c>
      <c r="AS14" s="364">
        <v>14360</v>
      </c>
      <c r="AT14" s="364">
        <v>3186</v>
      </c>
      <c r="AU14" s="364">
        <v>753</v>
      </c>
      <c r="AV14" s="365">
        <v>150</v>
      </c>
      <c r="AW14" s="366"/>
      <c r="AX14" s="364"/>
      <c r="AY14" s="364">
        <v>9</v>
      </c>
      <c r="AZ14" s="364">
        <v>631</v>
      </c>
      <c r="BA14" s="364">
        <v>2608</v>
      </c>
      <c r="BB14" s="364">
        <v>1380</v>
      </c>
      <c r="BC14" s="364">
        <v>289</v>
      </c>
      <c r="BD14" s="364">
        <v>73</v>
      </c>
      <c r="BE14" s="369">
        <v>8</v>
      </c>
    </row>
    <row r="15" spans="2:57" ht="19.5" customHeight="1">
      <c r="B15" s="263">
        <v>10</v>
      </c>
      <c r="C15" s="36" t="s">
        <v>162</v>
      </c>
      <c r="D15" s="370"/>
      <c r="E15" s="371">
        <v>74</v>
      </c>
      <c r="F15" s="371">
        <v>1025</v>
      </c>
      <c r="G15" s="372">
        <v>12738</v>
      </c>
      <c r="H15" s="372">
        <v>13137</v>
      </c>
      <c r="I15" s="372">
        <v>5018</v>
      </c>
      <c r="J15" s="372">
        <v>1223</v>
      </c>
      <c r="K15" s="371">
        <v>289</v>
      </c>
      <c r="L15" s="373">
        <v>182</v>
      </c>
      <c r="M15" s="370"/>
      <c r="N15" s="371"/>
      <c r="O15" s="371">
        <v>3</v>
      </c>
      <c r="P15" s="372">
        <v>5</v>
      </c>
      <c r="Q15" s="372">
        <v>16</v>
      </c>
      <c r="R15" s="372">
        <v>4</v>
      </c>
      <c r="S15" s="372">
        <v>1</v>
      </c>
      <c r="T15" s="371"/>
      <c r="U15" s="373"/>
      <c r="V15" s="370"/>
      <c r="W15" s="371">
        <v>2</v>
      </c>
      <c r="X15" s="371">
        <v>36</v>
      </c>
      <c r="Y15" s="372">
        <v>645</v>
      </c>
      <c r="Z15" s="372">
        <v>781</v>
      </c>
      <c r="AA15" s="372">
        <v>354</v>
      </c>
      <c r="AB15" s="372">
        <v>77</v>
      </c>
      <c r="AC15" s="371">
        <v>26</v>
      </c>
      <c r="AD15" s="373">
        <v>11</v>
      </c>
      <c r="AE15" s="370"/>
      <c r="AF15" s="371"/>
      <c r="AG15" s="371">
        <v>4</v>
      </c>
      <c r="AH15" s="372">
        <v>141</v>
      </c>
      <c r="AI15" s="372">
        <v>183</v>
      </c>
      <c r="AJ15" s="372">
        <v>82</v>
      </c>
      <c r="AK15" s="371">
        <v>16</v>
      </c>
      <c r="AL15" s="371">
        <v>2</v>
      </c>
      <c r="AM15" s="373">
        <v>1</v>
      </c>
      <c r="AN15" s="370"/>
      <c r="AO15" s="371">
        <v>70</v>
      </c>
      <c r="AP15" s="371">
        <v>925</v>
      </c>
      <c r="AQ15" s="372">
        <v>11125</v>
      </c>
      <c r="AR15" s="372">
        <v>11011</v>
      </c>
      <c r="AS15" s="372">
        <v>4204</v>
      </c>
      <c r="AT15" s="372">
        <v>1029</v>
      </c>
      <c r="AU15" s="371">
        <v>245</v>
      </c>
      <c r="AV15" s="373">
        <v>158</v>
      </c>
      <c r="AW15" s="370"/>
      <c r="AX15" s="371">
        <v>2</v>
      </c>
      <c r="AY15" s="371">
        <v>57</v>
      </c>
      <c r="AZ15" s="372">
        <v>822</v>
      </c>
      <c r="BA15" s="372">
        <v>1146</v>
      </c>
      <c r="BB15" s="372">
        <v>374</v>
      </c>
      <c r="BC15" s="372">
        <v>100</v>
      </c>
      <c r="BD15" s="371">
        <v>16</v>
      </c>
      <c r="BE15" s="374">
        <v>12</v>
      </c>
    </row>
    <row r="16" spans="2:57" ht="19.5" customHeight="1">
      <c r="B16" s="263">
        <v>11</v>
      </c>
      <c r="C16" s="271" t="s">
        <v>163</v>
      </c>
      <c r="D16" s="375"/>
      <c r="E16" s="376"/>
      <c r="F16" s="376"/>
      <c r="G16" s="376">
        <v>25057</v>
      </c>
      <c r="H16" s="376">
        <v>1738</v>
      </c>
      <c r="I16" s="376">
        <v>591</v>
      </c>
      <c r="J16" s="376"/>
      <c r="K16" s="376"/>
      <c r="L16" s="377"/>
      <c r="M16" s="375"/>
      <c r="N16" s="378"/>
      <c r="O16" s="376"/>
      <c r="P16" s="376">
        <v>2330</v>
      </c>
      <c r="Q16" s="376">
        <v>273</v>
      </c>
      <c r="R16" s="376">
        <v>64</v>
      </c>
      <c r="S16" s="378"/>
      <c r="T16" s="378"/>
      <c r="U16" s="379"/>
      <c r="V16" s="375"/>
      <c r="W16" s="376"/>
      <c r="X16" s="376"/>
      <c r="Y16" s="376">
        <v>1143</v>
      </c>
      <c r="Z16" s="376">
        <v>63</v>
      </c>
      <c r="AA16" s="376">
        <v>35</v>
      </c>
      <c r="AB16" s="376"/>
      <c r="AC16" s="376"/>
      <c r="AD16" s="379"/>
      <c r="AE16" s="375"/>
      <c r="AF16" s="378"/>
      <c r="AG16" s="376"/>
      <c r="AH16" s="376">
        <v>3738</v>
      </c>
      <c r="AI16" s="376">
        <v>226</v>
      </c>
      <c r="AJ16" s="376">
        <v>7</v>
      </c>
      <c r="AK16" s="376"/>
      <c r="AL16" s="378"/>
      <c r="AM16" s="379"/>
      <c r="AN16" s="375"/>
      <c r="AO16" s="376"/>
      <c r="AP16" s="376"/>
      <c r="AQ16" s="376">
        <v>15905</v>
      </c>
      <c r="AR16" s="376">
        <v>1037</v>
      </c>
      <c r="AS16" s="376">
        <v>432</v>
      </c>
      <c r="AT16" s="376"/>
      <c r="AU16" s="376"/>
      <c r="AV16" s="377"/>
      <c r="AW16" s="375"/>
      <c r="AX16" s="376"/>
      <c r="AY16" s="376"/>
      <c r="AZ16" s="376">
        <v>1941</v>
      </c>
      <c r="BA16" s="376">
        <v>139</v>
      </c>
      <c r="BB16" s="376">
        <v>53</v>
      </c>
      <c r="BC16" s="376"/>
      <c r="BD16" s="376"/>
      <c r="BE16" s="380"/>
    </row>
    <row r="17" spans="2:57" ht="19.5" customHeight="1">
      <c r="B17" s="263">
        <v>12</v>
      </c>
      <c r="C17" s="36" t="s">
        <v>164</v>
      </c>
      <c r="D17" s="370"/>
      <c r="E17" s="371"/>
      <c r="F17" s="372"/>
      <c r="G17" s="372">
        <v>17521</v>
      </c>
      <c r="H17" s="372"/>
      <c r="I17" s="372"/>
      <c r="J17" s="371"/>
      <c r="K17" s="371"/>
      <c r="L17" s="373"/>
      <c r="M17" s="370"/>
      <c r="N17" s="371"/>
      <c r="O17" s="372"/>
      <c r="P17" s="372">
        <v>68</v>
      </c>
      <c r="Q17" s="372"/>
      <c r="R17" s="372"/>
      <c r="S17" s="371"/>
      <c r="T17" s="371"/>
      <c r="U17" s="373"/>
      <c r="V17" s="370"/>
      <c r="W17" s="371"/>
      <c r="X17" s="372"/>
      <c r="Y17" s="372">
        <v>845</v>
      </c>
      <c r="Z17" s="372"/>
      <c r="AA17" s="372"/>
      <c r="AB17" s="371"/>
      <c r="AC17" s="371"/>
      <c r="AD17" s="373"/>
      <c r="AE17" s="370"/>
      <c r="AF17" s="371"/>
      <c r="AG17" s="372"/>
      <c r="AH17" s="372">
        <v>1451</v>
      </c>
      <c r="AI17" s="372"/>
      <c r="AJ17" s="372"/>
      <c r="AK17" s="371"/>
      <c r="AL17" s="371"/>
      <c r="AM17" s="373"/>
      <c r="AN17" s="370"/>
      <c r="AO17" s="371"/>
      <c r="AP17" s="372"/>
      <c r="AQ17" s="372">
        <v>13336</v>
      </c>
      <c r="AR17" s="372"/>
      <c r="AS17" s="372"/>
      <c r="AT17" s="371"/>
      <c r="AU17" s="371"/>
      <c r="AV17" s="373"/>
      <c r="AW17" s="370"/>
      <c r="AX17" s="371"/>
      <c r="AY17" s="372"/>
      <c r="AZ17" s="372">
        <v>1821</v>
      </c>
      <c r="BA17" s="372"/>
      <c r="BB17" s="372"/>
      <c r="BC17" s="371"/>
      <c r="BD17" s="371"/>
      <c r="BE17" s="374"/>
    </row>
    <row r="18" spans="2:57" ht="19.5" customHeight="1">
      <c r="B18" s="263">
        <v>13</v>
      </c>
      <c r="C18" s="271" t="s">
        <v>165</v>
      </c>
      <c r="D18" s="375"/>
      <c r="E18" s="378"/>
      <c r="F18" s="376"/>
      <c r="G18" s="378">
        <v>73</v>
      </c>
      <c r="H18" s="378">
        <v>15681</v>
      </c>
      <c r="I18" s="378"/>
      <c r="J18" s="378"/>
      <c r="K18" s="378"/>
      <c r="L18" s="379"/>
      <c r="M18" s="375"/>
      <c r="N18" s="378"/>
      <c r="O18" s="376"/>
      <c r="P18" s="378"/>
      <c r="Q18" s="378">
        <v>55</v>
      </c>
      <c r="R18" s="378"/>
      <c r="S18" s="378"/>
      <c r="T18" s="378"/>
      <c r="U18" s="379"/>
      <c r="V18" s="375"/>
      <c r="W18" s="378"/>
      <c r="X18" s="376"/>
      <c r="Y18" s="378"/>
      <c r="Z18" s="378"/>
      <c r="AA18" s="378"/>
      <c r="AB18" s="378"/>
      <c r="AC18" s="378"/>
      <c r="AD18" s="379"/>
      <c r="AE18" s="375"/>
      <c r="AF18" s="378"/>
      <c r="AG18" s="376"/>
      <c r="AH18" s="378"/>
      <c r="AI18" s="378">
        <v>3849</v>
      </c>
      <c r="AJ18" s="378"/>
      <c r="AK18" s="378"/>
      <c r="AL18" s="378"/>
      <c r="AM18" s="379"/>
      <c r="AN18" s="375"/>
      <c r="AO18" s="378"/>
      <c r="AP18" s="376"/>
      <c r="AQ18" s="378">
        <v>66</v>
      </c>
      <c r="AR18" s="378">
        <v>10457</v>
      </c>
      <c r="AS18" s="378"/>
      <c r="AT18" s="378"/>
      <c r="AU18" s="378"/>
      <c r="AV18" s="379"/>
      <c r="AW18" s="375"/>
      <c r="AX18" s="378"/>
      <c r="AY18" s="376"/>
      <c r="AZ18" s="378">
        <v>7</v>
      </c>
      <c r="BA18" s="378">
        <v>1320</v>
      </c>
      <c r="BB18" s="378"/>
      <c r="BC18" s="378"/>
      <c r="BD18" s="378"/>
      <c r="BE18" s="381"/>
    </row>
    <row r="19" spans="2:57" ht="19.5" customHeight="1">
      <c r="B19" s="263">
        <v>14</v>
      </c>
      <c r="C19" s="36" t="s">
        <v>166</v>
      </c>
      <c r="D19" s="370"/>
      <c r="E19" s="371">
        <v>103</v>
      </c>
      <c r="F19" s="372">
        <v>4930</v>
      </c>
      <c r="G19" s="372">
        <v>28432</v>
      </c>
      <c r="H19" s="372">
        <v>25833</v>
      </c>
      <c r="I19" s="372">
        <v>5915</v>
      </c>
      <c r="J19" s="371">
        <v>273</v>
      </c>
      <c r="K19" s="371">
        <v>11</v>
      </c>
      <c r="L19" s="373">
        <v>56</v>
      </c>
      <c r="M19" s="370"/>
      <c r="N19" s="371">
        <v>2</v>
      </c>
      <c r="O19" s="372">
        <v>54</v>
      </c>
      <c r="P19" s="372">
        <v>356</v>
      </c>
      <c r="Q19" s="372">
        <v>383</v>
      </c>
      <c r="R19" s="372">
        <v>102</v>
      </c>
      <c r="S19" s="371">
        <v>4</v>
      </c>
      <c r="T19" s="371"/>
      <c r="U19" s="373">
        <v>1</v>
      </c>
      <c r="V19" s="370"/>
      <c r="W19" s="371">
        <v>2</v>
      </c>
      <c r="X19" s="372">
        <v>213</v>
      </c>
      <c r="Y19" s="372">
        <v>953</v>
      </c>
      <c r="Z19" s="372">
        <v>771</v>
      </c>
      <c r="AA19" s="372">
        <v>230</v>
      </c>
      <c r="AB19" s="371">
        <v>16</v>
      </c>
      <c r="AC19" s="371"/>
      <c r="AD19" s="373">
        <v>2</v>
      </c>
      <c r="AE19" s="370"/>
      <c r="AF19" s="371">
        <v>29</v>
      </c>
      <c r="AG19" s="372">
        <v>1091</v>
      </c>
      <c r="AH19" s="372">
        <v>9245</v>
      </c>
      <c r="AI19" s="372">
        <v>10456</v>
      </c>
      <c r="AJ19" s="372">
        <v>1787</v>
      </c>
      <c r="AK19" s="371">
        <v>24</v>
      </c>
      <c r="AL19" s="371"/>
      <c r="AM19" s="373">
        <v>20</v>
      </c>
      <c r="AN19" s="370"/>
      <c r="AO19" s="371">
        <v>55</v>
      </c>
      <c r="AP19" s="372">
        <v>2981</v>
      </c>
      <c r="AQ19" s="372">
        <v>13915</v>
      </c>
      <c r="AR19" s="372">
        <v>11308</v>
      </c>
      <c r="AS19" s="372">
        <v>2987</v>
      </c>
      <c r="AT19" s="371">
        <v>197</v>
      </c>
      <c r="AU19" s="371">
        <v>9</v>
      </c>
      <c r="AV19" s="373">
        <v>26</v>
      </c>
      <c r="AW19" s="370"/>
      <c r="AX19" s="371">
        <v>15</v>
      </c>
      <c r="AY19" s="372">
        <v>591</v>
      </c>
      <c r="AZ19" s="372">
        <v>3963</v>
      </c>
      <c r="BA19" s="372">
        <v>2915</v>
      </c>
      <c r="BB19" s="372">
        <v>809</v>
      </c>
      <c r="BC19" s="371">
        <v>32</v>
      </c>
      <c r="BD19" s="371">
        <v>2</v>
      </c>
      <c r="BE19" s="374">
        <v>7</v>
      </c>
    </row>
    <row r="20" spans="2:57" ht="19.5" customHeight="1">
      <c r="B20" s="263">
        <v>15</v>
      </c>
      <c r="C20" s="271" t="s">
        <v>167</v>
      </c>
      <c r="D20" s="375"/>
      <c r="E20" s="378">
        <v>192</v>
      </c>
      <c r="F20" s="376">
        <v>10829</v>
      </c>
      <c r="G20" s="376">
        <v>33429</v>
      </c>
      <c r="H20" s="376">
        <v>6353</v>
      </c>
      <c r="I20" s="378">
        <v>1393</v>
      </c>
      <c r="J20" s="378">
        <v>362</v>
      </c>
      <c r="K20" s="378">
        <v>43</v>
      </c>
      <c r="L20" s="379">
        <v>123</v>
      </c>
      <c r="M20" s="375"/>
      <c r="N20" s="378"/>
      <c r="O20" s="376">
        <v>23</v>
      </c>
      <c r="P20" s="376">
        <v>70</v>
      </c>
      <c r="Q20" s="376">
        <v>18</v>
      </c>
      <c r="R20" s="378">
        <v>3</v>
      </c>
      <c r="S20" s="378">
        <v>2</v>
      </c>
      <c r="T20" s="378"/>
      <c r="U20" s="379"/>
      <c r="V20" s="375"/>
      <c r="W20" s="378">
        <v>8</v>
      </c>
      <c r="X20" s="376">
        <v>398</v>
      </c>
      <c r="Y20" s="376">
        <v>968</v>
      </c>
      <c r="Z20" s="376">
        <v>194</v>
      </c>
      <c r="AA20" s="378">
        <v>61</v>
      </c>
      <c r="AB20" s="378">
        <v>20</v>
      </c>
      <c r="AC20" s="378">
        <v>2</v>
      </c>
      <c r="AD20" s="379">
        <v>5</v>
      </c>
      <c r="AE20" s="375"/>
      <c r="AF20" s="378">
        <v>16</v>
      </c>
      <c r="AG20" s="376">
        <v>5535</v>
      </c>
      <c r="AH20" s="376">
        <v>20638</v>
      </c>
      <c r="AI20" s="376">
        <v>2765</v>
      </c>
      <c r="AJ20" s="378">
        <v>286</v>
      </c>
      <c r="AK20" s="378">
        <v>58</v>
      </c>
      <c r="AL20" s="378">
        <v>1</v>
      </c>
      <c r="AM20" s="379">
        <v>64</v>
      </c>
      <c r="AN20" s="375"/>
      <c r="AO20" s="378">
        <v>168</v>
      </c>
      <c r="AP20" s="376">
        <v>4442</v>
      </c>
      <c r="AQ20" s="376">
        <v>10580</v>
      </c>
      <c r="AR20" s="376">
        <v>3099</v>
      </c>
      <c r="AS20" s="378">
        <v>971</v>
      </c>
      <c r="AT20" s="378">
        <v>259</v>
      </c>
      <c r="AU20" s="378">
        <v>39</v>
      </c>
      <c r="AV20" s="379">
        <v>46</v>
      </c>
      <c r="AW20" s="375"/>
      <c r="AX20" s="378"/>
      <c r="AY20" s="376">
        <v>431</v>
      </c>
      <c r="AZ20" s="376">
        <v>1173</v>
      </c>
      <c r="BA20" s="376">
        <v>277</v>
      </c>
      <c r="BB20" s="378">
        <v>72</v>
      </c>
      <c r="BC20" s="378">
        <v>23</v>
      </c>
      <c r="BD20" s="378">
        <v>1</v>
      </c>
      <c r="BE20" s="381">
        <v>8</v>
      </c>
    </row>
    <row r="21" spans="2:57" ht="19.5" customHeight="1">
      <c r="B21" s="263">
        <v>16</v>
      </c>
      <c r="C21" s="36" t="s">
        <v>168</v>
      </c>
      <c r="D21" s="370"/>
      <c r="E21" s="372">
        <v>37</v>
      </c>
      <c r="F21" s="372">
        <v>1173</v>
      </c>
      <c r="G21" s="372">
        <v>5903</v>
      </c>
      <c r="H21" s="372">
        <v>4811</v>
      </c>
      <c r="I21" s="372">
        <v>1673</v>
      </c>
      <c r="J21" s="372">
        <v>812</v>
      </c>
      <c r="K21" s="372">
        <v>158</v>
      </c>
      <c r="L21" s="382">
        <v>83</v>
      </c>
      <c r="M21" s="370"/>
      <c r="N21" s="371"/>
      <c r="O21" s="372">
        <v>3</v>
      </c>
      <c r="P21" s="372">
        <v>19</v>
      </c>
      <c r="Q21" s="372">
        <v>5</v>
      </c>
      <c r="R21" s="372">
        <v>7</v>
      </c>
      <c r="S21" s="371"/>
      <c r="T21" s="372">
        <v>2</v>
      </c>
      <c r="U21" s="373"/>
      <c r="V21" s="370"/>
      <c r="W21" s="372">
        <v>4</v>
      </c>
      <c r="X21" s="372">
        <v>86</v>
      </c>
      <c r="Y21" s="372">
        <v>315</v>
      </c>
      <c r="Z21" s="372">
        <v>235</v>
      </c>
      <c r="AA21" s="372">
        <v>96</v>
      </c>
      <c r="AB21" s="372">
        <v>49</v>
      </c>
      <c r="AC21" s="372">
        <v>7</v>
      </c>
      <c r="AD21" s="382">
        <v>5</v>
      </c>
      <c r="AE21" s="370"/>
      <c r="AF21" s="371"/>
      <c r="AG21" s="371"/>
      <c r="AH21" s="372">
        <v>1</v>
      </c>
      <c r="AI21" s="372">
        <v>1</v>
      </c>
      <c r="AJ21" s="371"/>
      <c r="AK21" s="371"/>
      <c r="AL21" s="371"/>
      <c r="AM21" s="373"/>
      <c r="AN21" s="370"/>
      <c r="AO21" s="372">
        <v>29</v>
      </c>
      <c r="AP21" s="372">
        <v>924</v>
      </c>
      <c r="AQ21" s="372">
        <v>4463</v>
      </c>
      <c r="AR21" s="372">
        <v>4028</v>
      </c>
      <c r="AS21" s="372">
        <v>1358</v>
      </c>
      <c r="AT21" s="372">
        <v>670</v>
      </c>
      <c r="AU21" s="372">
        <v>120</v>
      </c>
      <c r="AV21" s="382">
        <v>76</v>
      </c>
      <c r="AW21" s="370"/>
      <c r="AX21" s="372">
        <v>4</v>
      </c>
      <c r="AY21" s="372">
        <v>160</v>
      </c>
      <c r="AZ21" s="372">
        <v>1105</v>
      </c>
      <c r="BA21" s="372">
        <v>542</v>
      </c>
      <c r="BB21" s="372">
        <v>212</v>
      </c>
      <c r="BC21" s="372">
        <v>93</v>
      </c>
      <c r="BD21" s="372">
        <v>29</v>
      </c>
      <c r="BE21" s="383">
        <v>2</v>
      </c>
    </row>
    <row r="22" spans="2:57" ht="19.5" customHeight="1">
      <c r="B22" s="263">
        <v>17</v>
      </c>
      <c r="C22" s="270" t="s">
        <v>169</v>
      </c>
      <c r="D22" s="363"/>
      <c r="E22" s="364">
        <v>257</v>
      </c>
      <c r="F22" s="364">
        <v>13279</v>
      </c>
      <c r="G22" s="364">
        <v>57999</v>
      </c>
      <c r="H22" s="364">
        <v>50934</v>
      </c>
      <c r="I22" s="364">
        <v>19901</v>
      </c>
      <c r="J22" s="364">
        <v>3324</v>
      </c>
      <c r="K22" s="364">
        <v>1178</v>
      </c>
      <c r="L22" s="365">
        <v>899</v>
      </c>
      <c r="M22" s="366"/>
      <c r="N22" s="367">
        <v>7</v>
      </c>
      <c r="O22" s="364">
        <v>974</v>
      </c>
      <c r="P22" s="364">
        <v>2836</v>
      </c>
      <c r="Q22" s="364">
        <v>2326</v>
      </c>
      <c r="R22" s="364">
        <v>970</v>
      </c>
      <c r="S22" s="364">
        <v>146</v>
      </c>
      <c r="T22" s="367">
        <v>91</v>
      </c>
      <c r="U22" s="368">
        <v>38</v>
      </c>
      <c r="V22" s="363"/>
      <c r="W22" s="364">
        <v>9</v>
      </c>
      <c r="X22" s="364">
        <v>484</v>
      </c>
      <c r="Y22" s="364">
        <v>1692</v>
      </c>
      <c r="Z22" s="364">
        <v>1578</v>
      </c>
      <c r="AA22" s="364">
        <v>704</v>
      </c>
      <c r="AB22" s="364">
        <v>146</v>
      </c>
      <c r="AC22" s="364">
        <v>49</v>
      </c>
      <c r="AD22" s="365">
        <v>25</v>
      </c>
      <c r="AE22" s="366"/>
      <c r="AF22" s="367">
        <v>31</v>
      </c>
      <c r="AG22" s="364">
        <v>2198</v>
      </c>
      <c r="AH22" s="367">
        <v>17305</v>
      </c>
      <c r="AI22" s="364">
        <v>10910</v>
      </c>
      <c r="AJ22" s="364">
        <v>2644</v>
      </c>
      <c r="AK22" s="367">
        <v>331</v>
      </c>
      <c r="AL22" s="367">
        <v>137</v>
      </c>
      <c r="AM22" s="368">
        <v>87</v>
      </c>
      <c r="AN22" s="363"/>
      <c r="AO22" s="364">
        <v>151</v>
      </c>
      <c r="AP22" s="364">
        <v>7910</v>
      </c>
      <c r="AQ22" s="364">
        <v>29378</v>
      </c>
      <c r="AR22" s="364">
        <v>30275</v>
      </c>
      <c r="AS22" s="364">
        <v>13207</v>
      </c>
      <c r="AT22" s="364">
        <v>2373</v>
      </c>
      <c r="AU22" s="364">
        <v>778</v>
      </c>
      <c r="AV22" s="365">
        <v>661</v>
      </c>
      <c r="AW22" s="366"/>
      <c r="AX22" s="364">
        <v>59</v>
      </c>
      <c r="AY22" s="364">
        <v>1713</v>
      </c>
      <c r="AZ22" s="364">
        <v>6788</v>
      </c>
      <c r="BA22" s="364">
        <v>5845</v>
      </c>
      <c r="BB22" s="364">
        <v>2376</v>
      </c>
      <c r="BC22" s="364">
        <v>328</v>
      </c>
      <c r="BD22" s="364">
        <v>123</v>
      </c>
      <c r="BE22" s="369">
        <v>88</v>
      </c>
    </row>
    <row r="23" spans="2:57" ht="19.5" customHeight="1">
      <c r="B23" s="263">
        <v>18</v>
      </c>
      <c r="C23" s="36" t="s">
        <v>170</v>
      </c>
      <c r="D23" s="370"/>
      <c r="E23" s="371"/>
      <c r="F23" s="371">
        <v>33</v>
      </c>
      <c r="G23" s="372">
        <v>12794</v>
      </c>
      <c r="H23" s="372"/>
      <c r="I23" s="372"/>
      <c r="J23" s="372"/>
      <c r="K23" s="371"/>
      <c r="L23" s="373"/>
      <c r="M23" s="370"/>
      <c r="N23" s="371"/>
      <c r="O23" s="371"/>
      <c r="P23" s="372">
        <v>10</v>
      </c>
      <c r="Q23" s="372"/>
      <c r="R23" s="372"/>
      <c r="S23" s="372"/>
      <c r="T23" s="371"/>
      <c r="U23" s="373"/>
      <c r="V23" s="370"/>
      <c r="W23" s="371"/>
      <c r="X23" s="371"/>
      <c r="Y23" s="372">
        <v>851</v>
      </c>
      <c r="Z23" s="372"/>
      <c r="AA23" s="372"/>
      <c r="AB23" s="372"/>
      <c r="AC23" s="371"/>
      <c r="AD23" s="373"/>
      <c r="AE23" s="370"/>
      <c r="AF23" s="371"/>
      <c r="AG23" s="371"/>
      <c r="AH23" s="372">
        <v>42</v>
      </c>
      <c r="AI23" s="372"/>
      <c r="AJ23" s="372"/>
      <c r="AK23" s="371"/>
      <c r="AL23" s="371"/>
      <c r="AM23" s="373"/>
      <c r="AN23" s="370"/>
      <c r="AO23" s="371"/>
      <c r="AP23" s="371">
        <v>33</v>
      </c>
      <c r="AQ23" s="372">
        <v>10500</v>
      </c>
      <c r="AR23" s="372"/>
      <c r="AS23" s="372"/>
      <c r="AT23" s="372"/>
      <c r="AU23" s="371"/>
      <c r="AV23" s="373"/>
      <c r="AW23" s="370"/>
      <c r="AX23" s="371"/>
      <c r="AY23" s="371"/>
      <c r="AZ23" s="372">
        <v>1391</v>
      </c>
      <c r="BA23" s="372"/>
      <c r="BB23" s="372"/>
      <c r="BC23" s="372"/>
      <c r="BD23" s="371"/>
      <c r="BE23" s="374"/>
    </row>
    <row r="24" spans="2:57" ht="19.5" customHeight="1">
      <c r="B24" s="263">
        <v>19</v>
      </c>
      <c r="C24" s="271" t="s">
        <v>171</v>
      </c>
      <c r="D24" s="375"/>
      <c r="E24" s="376">
        <v>1103</v>
      </c>
      <c r="F24" s="376">
        <v>25626</v>
      </c>
      <c r="G24" s="376">
        <v>25203</v>
      </c>
      <c r="H24" s="376">
        <v>5575</v>
      </c>
      <c r="I24" s="376">
        <v>2873</v>
      </c>
      <c r="J24" s="376">
        <v>294</v>
      </c>
      <c r="K24" s="376">
        <v>298</v>
      </c>
      <c r="L24" s="377">
        <v>6</v>
      </c>
      <c r="M24" s="375"/>
      <c r="N24" s="378">
        <v>3</v>
      </c>
      <c r="O24" s="376">
        <v>48</v>
      </c>
      <c r="P24" s="376">
        <v>39</v>
      </c>
      <c r="Q24" s="376">
        <v>9</v>
      </c>
      <c r="R24" s="376">
        <v>7</v>
      </c>
      <c r="S24" s="378"/>
      <c r="T24" s="378"/>
      <c r="U24" s="379"/>
      <c r="V24" s="375"/>
      <c r="W24" s="376">
        <v>30</v>
      </c>
      <c r="X24" s="376">
        <v>1243</v>
      </c>
      <c r="Y24" s="376">
        <v>1228</v>
      </c>
      <c r="Z24" s="376">
        <v>356</v>
      </c>
      <c r="AA24" s="376">
        <v>159</v>
      </c>
      <c r="AB24" s="376">
        <v>38</v>
      </c>
      <c r="AC24" s="376">
        <v>12</v>
      </c>
      <c r="AD24" s="379">
        <v>2</v>
      </c>
      <c r="AE24" s="375"/>
      <c r="AF24" s="378">
        <v>390</v>
      </c>
      <c r="AG24" s="376">
        <v>8874</v>
      </c>
      <c r="AH24" s="376">
        <v>9224</v>
      </c>
      <c r="AI24" s="376">
        <v>803</v>
      </c>
      <c r="AJ24" s="376">
        <v>329</v>
      </c>
      <c r="AK24" s="376">
        <v>36</v>
      </c>
      <c r="AL24" s="378">
        <v>8</v>
      </c>
      <c r="AM24" s="379"/>
      <c r="AN24" s="375"/>
      <c r="AO24" s="376">
        <v>613</v>
      </c>
      <c r="AP24" s="376">
        <v>13894</v>
      </c>
      <c r="AQ24" s="376">
        <v>13109</v>
      </c>
      <c r="AR24" s="376">
        <v>4018</v>
      </c>
      <c r="AS24" s="376">
        <v>2185</v>
      </c>
      <c r="AT24" s="376">
        <v>190</v>
      </c>
      <c r="AU24" s="376">
        <v>261</v>
      </c>
      <c r="AV24" s="377">
        <v>4</v>
      </c>
      <c r="AW24" s="375"/>
      <c r="AX24" s="376">
        <v>67</v>
      </c>
      <c r="AY24" s="376">
        <v>1567</v>
      </c>
      <c r="AZ24" s="376">
        <v>1603</v>
      </c>
      <c r="BA24" s="376">
        <v>389</v>
      </c>
      <c r="BB24" s="376">
        <v>193</v>
      </c>
      <c r="BC24" s="376">
        <v>30</v>
      </c>
      <c r="BD24" s="376">
        <v>17</v>
      </c>
      <c r="BE24" s="380"/>
    </row>
    <row r="25" spans="2:57" ht="19.5" customHeight="1">
      <c r="B25" s="263">
        <v>20</v>
      </c>
      <c r="C25" s="36" t="s">
        <v>172</v>
      </c>
      <c r="D25" s="370">
        <v>9</v>
      </c>
      <c r="E25" s="371">
        <v>1438</v>
      </c>
      <c r="F25" s="372">
        <v>49848</v>
      </c>
      <c r="G25" s="372">
        <v>29593</v>
      </c>
      <c r="H25" s="372">
        <v>8012</v>
      </c>
      <c r="I25" s="372">
        <v>1182</v>
      </c>
      <c r="J25" s="371">
        <v>865</v>
      </c>
      <c r="K25" s="371">
        <v>52</v>
      </c>
      <c r="L25" s="373">
        <v>28</v>
      </c>
      <c r="M25" s="370">
        <v>1</v>
      </c>
      <c r="N25" s="371">
        <v>119</v>
      </c>
      <c r="O25" s="372">
        <v>2946</v>
      </c>
      <c r="P25" s="372">
        <v>2061</v>
      </c>
      <c r="Q25" s="372">
        <v>778</v>
      </c>
      <c r="R25" s="372">
        <v>216</v>
      </c>
      <c r="S25" s="371">
        <v>197</v>
      </c>
      <c r="T25" s="371">
        <v>2</v>
      </c>
      <c r="U25" s="373">
        <v>1</v>
      </c>
      <c r="V25" s="370"/>
      <c r="W25" s="371">
        <v>84</v>
      </c>
      <c r="X25" s="372">
        <v>2561</v>
      </c>
      <c r="Y25" s="372">
        <v>1412</v>
      </c>
      <c r="Z25" s="372">
        <v>445</v>
      </c>
      <c r="AA25" s="372">
        <v>37</v>
      </c>
      <c r="AB25" s="371">
        <v>25</v>
      </c>
      <c r="AC25" s="371">
        <v>6</v>
      </c>
      <c r="AD25" s="373">
        <v>5</v>
      </c>
      <c r="AE25" s="370"/>
      <c r="AF25" s="371"/>
      <c r="AG25" s="372"/>
      <c r="AH25" s="372"/>
      <c r="AI25" s="372"/>
      <c r="AJ25" s="372"/>
      <c r="AK25" s="371"/>
      <c r="AL25" s="371"/>
      <c r="AM25" s="373"/>
      <c r="AN25" s="370">
        <v>7</v>
      </c>
      <c r="AO25" s="371">
        <v>984</v>
      </c>
      <c r="AP25" s="372">
        <v>36986</v>
      </c>
      <c r="AQ25" s="372">
        <v>22929</v>
      </c>
      <c r="AR25" s="372">
        <v>6109</v>
      </c>
      <c r="AS25" s="372">
        <v>850</v>
      </c>
      <c r="AT25" s="371">
        <v>590</v>
      </c>
      <c r="AU25" s="371">
        <v>39</v>
      </c>
      <c r="AV25" s="373">
        <v>20</v>
      </c>
      <c r="AW25" s="370">
        <v>1</v>
      </c>
      <c r="AX25" s="371">
        <v>251</v>
      </c>
      <c r="AY25" s="372">
        <v>7355</v>
      </c>
      <c r="AZ25" s="372">
        <v>3191</v>
      </c>
      <c r="BA25" s="372">
        <v>680</v>
      </c>
      <c r="BB25" s="372">
        <v>79</v>
      </c>
      <c r="BC25" s="371">
        <v>53</v>
      </c>
      <c r="BD25" s="371">
        <v>5</v>
      </c>
      <c r="BE25" s="374">
        <v>2</v>
      </c>
    </row>
    <row r="26" spans="2:57" ht="19.5" customHeight="1">
      <c r="B26" s="263">
        <v>21</v>
      </c>
      <c r="C26" s="271" t="s">
        <v>173</v>
      </c>
      <c r="D26" s="375"/>
      <c r="E26" s="378">
        <v>79</v>
      </c>
      <c r="F26" s="376">
        <v>1745</v>
      </c>
      <c r="G26" s="378">
        <v>11740</v>
      </c>
      <c r="H26" s="378">
        <v>4807</v>
      </c>
      <c r="I26" s="378">
        <v>1492</v>
      </c>
      <c r="J26" s="378">
        <v>741</v>
      </c>
      <c r="K26" s="378">
        <v>460</v>
      </c>
      <c r="L26" s="379">
        <v>238</v>
      </c>
      <c r="M26" s="375"/>
      <c r="N26" s="378"/>
      <c r="O26" s="376">
        <v>3</v>
      </c>
      <c r="P26" s="378">
        <v>63</v>
      </c>
      <c r="Q26" s="378">
        <v>6</v>
      </c>
      <c r="R26" s="378">
        <v>3</v>
      </c>
      <c r="S26" s="378"/>
      <c r="T26" s="378"/>
      <c r="U26" s="379"/>
      <c r="V26" s="375"/>
      <c r="W26" s="378"/>
      <c r="X26" s="376">
        <v>92</v>
      </c>
      <c r="Y26" s="378">
        <v>788</v>
      </c>
      <c r="Z26" s="378">
        <v>390</v>
      </c>
      <c r="AA26" s="378">
        <v>128</v>
      </c>
      <c r="AB26" s="378">
        <v>55</v>
      </c>
      <c r="AC26" s="378">
        <v>23</v>
      </c>
      <c r="AD26" s="379">
        <v>13</v>
      </c>
      <c r="AE26" s="375"/>
      <c r="AF26" s="378"/>
      <c r="AG26" s="376"/>
      <c r="AH26" s="378">
        <v>5</v>
      </c>
      <c r="AI26" s="378">
        <v>1</v>
      </c>
      <c r="AJ26" s="378"/>
      <c r="AK26" s="378"/>
      <c r="AL26" s="378"/>
      <c r="AM26" s="379"/>
      <c r="AN26" s="375"/>
      <c r="AO26" s="378">
        <v>78</v>
      </c>
      <c r="AP26" s="376">
        <v>1516</v>
      </c>
      <c r="AQ26" s="378">
        <v>9713</v>
      </c>
      <c r="AR26" s="378">
        <v>4013</v>
      </c>
      <c r="AS26" s="378">
        <v>1255</v>
      </c>
      <c r="AT26" s="378">
        <v>637</v>
      </c>
      <c r="AU26" s="378">
        <v>417</v>
      </c>
      <c r="AV26" s="379">
        <v>210</v>
      </c>
      <c r="AW26" s="375"/>
      <c r="AX26" s="378">
        <v>1</v>
      </c>
      <c r="AY26" s="376">
        <v>134</v>
      </c>
      <c r="AZ26" s="378">
        <v>1171</v>
      </c>
      <c r="BA26" s="378">
        <v>397</v>
      </c>
      <c r="BB26" s="378">
        <v>106</v>
      </c>
      <c r="BC26" s="378">
        <v>49</v>
      </c>
      <c r="BD26" s="378">
        <v>20</v>
      </c>
      <c r="BE26" s="381">
        <v>15</v>
      </c>
    </row>
    <row r="27" spans="2:57" ht="19.5" customHeight="1">
      <c r="B27" s="263">
        <v>22</v>
      </c>
      <c r="C27" s="36" t="s">
        <v>174</v>
      </c>
      <c r="D27" s="370"/>
      <c r="E27" s="371">
        <v>29</v>
      </c>
      <c r="F27" s="372">
        <v>425</v>
      </c>
      <c r="G27" s="372">
        <v>6382</v>
      </c>
      <c r="H27" s="372">
        <v>7358</v>
      </c>
      <c r="I27" s="372">
        <v>2103</v>
      </c>
      <c r="J27" s="371">
        <v>1047</v>
      </c>
      <c r="K27" s="371">
        <v>275</v>
      </c>
      <c r="L27" s="373">
        <v>61</v>
      </c>
      <c r="M27" s="370"/>
      <c r="N27" s="371"/>
      <c r="O27" s="372">
        <v>2</v>
      </c>
      <c r="P27" s="372">
        <v>12</v>
      </c>
      <c r="Q27" s="372">
        <v>12</v>
      </c>
      <c r="R27" s="372">
        <v>8</v>
      </c>
      <c r="S27" s="371">
        <v>4</v>
      </c>
      <c r="T27" s="371"/>
      <c r="U27" s="373"/>
      <c r="V27" s="370"/>
      <c r="W27" s="371">
        <v>7</v>
      </c>
      <c r="X27" s="372">
        <v>24</v>
      </c>
      <c r="Y27" s="372">
        <v>341</v>
      </c>
      <c r="Z27" s="372">
        <v>425</v>
      </c>
      <c r="AA27" s="372">
        <v>130</v>
      </c>
      <c r="AB27" s="371">
        <v>68</v>
      </c>
      <c r="AC27" s="371">
        <v>18</v>
      </c>
      <c r="AD27" s="373">
        <v>10</v>
      </c>
      <c r="AE27" s="370"/>
      <c r="AF27" s="371"/>
      <c r="AG27" s="372"/>
      <c r="AH27" s="372"/>
      <c r="AI27" s="372">
        <v>3</v>
      </c>
      <c r="AJ27" s="372"/>
      <c r="AK27" s="371"/>
      <c r="AL27" s="371"/>
      <c r="AM27" s="373"/>
      <c r="AN27" s="370"/>
      <c r="AO27" s="371">
        <v>22</v>
      </c>
      <c r="AP27" s="372">
        <v>326</v>
      </c>
      <c r="AQ27" s="372">
        <v>4799</v>
      </c>
      <c r="AR27" s="372">
        <v>5916</v>
      </c>
      <c r="AS27" s="372">
        <v>1604</v>
      </c>
      <c r="AT27" s="371">
        <v>817</v>
      </c>
      <c r="AU27" s="371">
        <v>208</v>
      </c>
      <c r="AV27" s="373">
        <v>40</v>
      </c>
      <c r="AW27" s="370"/>
      <c r="AX27" s="371"/>
      <c r="AY27" s="372">
        <v>73</v>
      </c>
      <c r="AZ27" s="372">
        <v>1230</v>
      </c>
      <c r="BA27" s="372">
        <v>1002</v>
      </c>
      <c r="BB27" s="372">
        <v>361</v>
      </c>
      <c r="BC27" s="371">
        <v>158</v>
      </c>
      <c r="BD27" s="371">
        <v>49</v>
      </c>
      <c r="BE27" s="374">
        <v>11</v>
      </c>
    </row>
    <row r="28" spans="2:57" ht="19.5" customHeight="1">
      <c r="B28" s="263">
        <v>23</v>
      </c>
      <c r="C28" s="271" t="s">
        <v>175</v>
      </c>
      <c r="D28" s="375"/>
      <c r="E28" s="378"/>
      <c r="F28" s="376"/>
      <c r="G28" s="376">
        <v>3</v>
      </c>
      <c r="H28" s="376">
        <v>7754</v>
      </c>
      <c r="I28" s="378">
        <v>4383</v>
      </c>
      <c r="J28" s="378">
        <v>1321</v>
      </c>
      <c r="K28" s="378">
        <v>914</v>
      </c>
      <c r="L28" s="379"/>
      <c r="M28" s="375"/>
      <c r="N28" s="378"/>
      <c r="O28" s="376"/>
      <c r="P28" s="376"/>
      <c r="Q28" s="376">
        <v>24</v>
      </c>
      <c r="R28" s="378">
        <v>18</v>
      </c>
      <c r="S28" s="378">
        <v>3</v>
      </c>
      <c r="T28" s="378">
        <v>1</v>
      </c>
      <c r="U28" s="379"/>
      <c r="V28" s="375"/>
      <c r="W28" s="378"/>
      <c r="X28" s="376"/>
      <c r="Y28" s="376"/>
      <c r="Z28" s="376">
        <v>29</v>
      </c>
      <c r="AA28" s="378">
        <v>16</v>
      </c>
      <c r="AB28" s="378">
        <v>35</v>
      </c>
      <c r="AC28" s="378">
        <v>14</v>
      </c>
      <c r="AD28" s="379"/>
      <c r="AE28" s="375"/>
      <c r="AF28" s="378"/>
      <c r="AG28" s="376"/>
      <c r="AH28" s="376"/>
      <c r="AI28" s="376">
        <v>1289</v>
      </c>
      <c r="AJ28" s="378">
        <v>409</v>
      </c>
      <c r="AK28" s="378">
        <v>184</v>
      </c>
      <c r="AL28" s="378">
        <v>72</v>
      </c>
      <c r="AM28" s="379"/>
      <c r="AN28" s="375"/>
      <c r="AO28" s="378"/>
      <c r="AP28" s="376"/>
      <c r="AQ28" s="376">
        <v>3</v>
      </c>
      <c r="AR28" s="376">
        <v>5640</v>
      </c>
      <c r="AS28" s="378">
        <v>3600</v>
      </c>
      <c r="AT28" s="378">
        <v>981</v>
      </c>
      <c r="AU28" s="378">
        <v>734</v>
      </c>
      <c r="AV28" s="379"/>
      <c r="AW28" s="375"/>
      <c r="AX28" s="378"/>
      <c r="AY28" s="376"/>
      <c r="AZ28" s="376"/>
      <c r="BA28" s="376">
        <v>772</v>
      </c>
      <c r="BB28" s="378">
        <v>340</v>
      </c>
      <c r="BC28" s="378">
        <v>118</v>
      </c>
      <c r="BD28" s="378">
        <v>93</v>
      </c>
      <c r="BE28" s="381"/>
    </row>
    <row r="29" spans="2:57" ht="19.5" customHeight="1">
      <c r="B29" s="263">
        <v>24</v>
      </c>
      <c r="C29" s="36" t="s">
        <v>176</v>
      </c>
      <c r="D29" s="370"/>
      <c r="E29" s="372">
        <v>39</v>
      </c>
      <c r="F29" s="372">
        <v>3669</v>
      </c>
      <c r="G29" s="372">
        <v>31200</v>
      </c>
      <c r="H29" s="372">
        <v>49517</v>
      </c>
      <c r="I29" s="372">
        <v>32309</v>
      </c>
      <c r="J29" s="372">
        <v>7523</v>
      </c>
      <c r="K29" s="372">
        <v>1230</v>
      </c>
      <c r="L29" s="382">
        <v>630</v>
      </c>
      <c r="M29" s="370"/>
      <c r="N29" s="372">
        <v>2</v>
      </c>
      <c r="O29" s="372">
        <v>107</v>
      </c>
      <c r="P29" s="372">
        <v>977</v>
      </c>
      <c r="Q29" s="372">
        <v>2013</v>
      </c>
      <c r="R29" s="372">
        <v>1362</v>
      </c>
      <c r="S29" s="372">
        <v>431</v>
      </c>
      <c r="T29" s="372">
        <v>58</v>
      </c>
      <c r="U29" s="382">
        <v>12</v>
      </c>
      <c r="V29" s="370"/>
      <c r="W29" s="372">
        <v>1</v>
      </c>
      <c r="X29" s="372">
        <v>146</v>
      </c>
      <c r="Y29" s="372">
        <v>971</v>
      </c>
      <c r="Z29" s="372">
        <v>1559</v>
      </c>
      <c r="AA29" s="372">
        <v>1113</v>
      </c>
      <c r="AB29" s="372">
        <v>269</v>
      </c>
      <c r="AC29" s="372">
        <v>56</v>
      </c>
      <c r="AD29" s="382">
        <v>18</v>
      </c>
      <c r="AE29" s="370"/>
      <c r="AF29" s="372">
        <v>1</v>
      </c>
      <c r="AG29" s="372">
        <v>517</v>
      </c>
      <c r="AH29" s="372">
        <v>9312</v>
      </c>
      <c r="AI29" s="372">
        <v>12319</v>
      </c>
      <c r="AJ29" s="372">
        <v>4947</v>
      </c>
      <c r="AK29" s="372">
        <v>578</v>
      </c>
      <c r="AL29" s="372">
        <v>141</v>
      </c>
      <c r="AM29" s="382">
        <v>65</v>
      </c>
      <c r="AN29" s="370"/>
      <c r="AO29" s="372">
        <v>32</v>
      </c>
      <c r="AP29" s="372">
        <v>2444</v>
      </c>
      <c r="AQ29" s="372">
        <v>15466</v>
      </c>
      <c r="AR29" s="372">
        <v>26414</v>
      </c>
      <c r="AS29" s="372">
        <v>20534</v>
      </c>
      <c r="AT29" s="372">
        <v>5223</v>
      </c>
      <c r="AU29" s="372">
        <v>823</v>
      </c>
      <c r="AV29" s="382">
        <v>477</v>
      </c>
      <c r="AW29" s="370"/>
      <c r="AX29" s="372">
        <v>3</v>
      </c>
      <c r="AY29" s="372">
        <v>455</v>
      </c>
      <c r="AZ29" s="372">
        <v>4474</v>
      </c>
      <c r="BA29" s="372">
        <v>7212</v>
      </c>
      <c r="BB29" s="372">
        <v>4353</v>
      </c>
      <c r="BC29" s="372">
        <v>1022</v>
      </c>
      <c r="BD29" s="372">
        <v>152</v>
      </c>
      <c r="BE29" s="383">
        <v>58</v>
      </c>
    </row>
    <row r="30" spans="2:57" ht="19.5" customHeight="1">
      <c r="B30" s="263">
        <v>25</v>
      </c>
      <c r="C30" s="270" t="s">
        <v>177</v>
      </c>
      <c r="D30" s="363"/>
      <c r="E30" s="364"/>
      <c r="F30" s="364"/>
      <c r="G30" s="364">
        <v>28937</v>
      </c>
      <c r="H30" s="364">
        <v>28122</v>
      </c>
      <c r="I30" s="364">
        <v>2152</v>
      </c>
      <c r="J30" s="364">
        <v>4337</v>
      </c>
      <c r="K30" s="364"/>
      <c r="L30" s="365"/>
      <c r="M30" s="366"/>
      <c r="N30" s="367"/>
      <c r="O30" s="364"/>
      <c r="P30" s="364">
        <v>1621</v>
      </c>
      <c r="Q30" s="364">
        <v>2176</v>
      </c>
      <c r="R30" s="364">
        <v>333</v>
      </c>
      <c r="S30" s="364">
        <v>957</v>
      </c>
      <c r="T30" s="367"/>
      <c r="U30" s="368"/>
      <c r="V30" s="363"/>
      <c r="W30" s="364"/>
      <c r="X30" s="364"/>
      <c r="Y30" s="364">
        <v>139</v>
      </c>
      <c r="Z30" s="364">
        <v>127</v>
      </c>
      <c r="AA30" s="364">
        <v>7</v>
      </c>
      <c r="AB30" s="364">
        <v>40</v>
      </c>
      <c r="AC30" s="364"/>
      <c r="AD30" s="365"/>
      <c r="AE30" s="366"/>
      <c r="AF30" s="367"/>
      <c r="AG30" s="364"/>
      <c r="AH30" s="367">
        <v>16995</v>
      </c>
      <c r="AI30" s="364">
        <v>16023</v>
      </c>
      <c r="AJ30" s="364">
        <v>591</v>
      </c>
      <c r="AK30" s="367">
        <v>1208</v>
      </c>
      <c r="AL30" s="367"/>
      <c r="AM30" s="368"/>
      <c r="AN30" s="363"/>
      <c r="AO30" s="364"/>
      <c r="AP30" s="364"/>
      <c r="AQ30" s="364">
        <v>9343</v>
      </c>
      <c r="AR30" s="364">
        <v>8851</v>
      </c>
      <c r="AS30" s="364">
        <v>1130</v>
      </c>
      <c r="AT30" s="364">
        <v>1978</v>
      </c>
      <c r="AU30" s="364"/>
      <c r="AV30" s="365"/>
      <c r="AW30" s="366"/>
      <c r="AX30" s="364"/>
      <c r="AY30" s="364"/>
      <c r="AZ30" s="364">
        <v>839</v>
      </c>
      <c r="BA30" s="364">
        <v>945</v>
      </c>
      <c r="BB30" s="364">
        <v>91</v>
      </c>
      <c r="BC30" s="364">
        <v>154</v>
      </c>
      <c r="BD30" s="364"/>
      <c r="BE30" s="369"/>
    </row>
    <row r="31" spans="2:57" ht="19.5" customHeight="1">
      <c r="B31" s="263">
        <v>26</v>
      </c>
      <c r="C31" s="36" t="s">
        <v>178</v>
      </c>
      <c r="D31" s="370"/>
      <c r="E31" s="371"/>
      <c r="F31" s="371">
        <v>2873</v>
      </c>
      <c r="G31" s="372">
        <v>12679</v>
      </c>
      <c r="H31" s="372">
        <v>1</v>
      </c>
      <c r="I31" s="372"/>
      <c r="J31" s="372"/>
      <c r="K31" s="371"/>
      <c r="L31" s="373"/>
      <c r="M31" s="370"/>
      <c r="N31" s="371"/>
      <c r="O31" s="371">
        <v>187</v>
      </c>
      <c r="P31" s="372">
        <v>642</v>
      </c>
      <c r="Q31" s="372"/>
      <c r="R31" s="372"/>
      <c r="S31" s="372"/>
      <c r="T31" s="371"/>
      <c r="U31" s="373"/>
      <c r="V31" s="370"/>
      <c r="W31" s="371"/>
      <c r="X31" s="371">
        <v>95</v>
      </c>
      <c r="Y31" s="372">
        <v>545</v>
      </c>
      <c r="Z31" s="372"/>
      <c r="AA31" s="372"/>
      <c r="AB31" s="372"/>
      <c r="AC31" s="371"/>
      <c r="AD31" s="373"/>
      <c r="AE31" s="370"/>
      <c r="AF31" s="371"/>
      <c r="AG31" s="371">
        <v>213</v>
      </c>
      <c r="AH31" s="372">
        <v>4728</v>
      </c>
      <c r="AI31" s="372"/>
      <c r="AJ31" s="372"/>
      <c r="AK31" s="371"/>
      <c r="AL31" s="371"/>
      <c r="AM31" s="373"/>
      <c r="AN31" s="370"/>
      <c r="AO31" s="371"/>
      <c r="AP31" s="371">
        <v>2092</v>
      </c>
      <c r="AQ31" s="372">
        <v>5832</v>
      </c>
      <c r="AR31" s="372"/>
      <c r="AS31" s="372"/>
      <c r="AT31" s="372"/>
      <c r="AU31" s="371"/>
      <c r="AV31" s="373"/>
      <c r="AW31" s="370"/>
      <c r="AX31" s="371"/>
      <c r="AY31" s="371">
        <v>286</v>
      </c>
      <c r="AZ31" s="372">
        <v>932</v>
      </c>
      <c r="BA31" s="372">
        <v>1</v>
      </c>
      <c r="BB31" s="372"/>
      <c r="BC31" s="372"/>
      <c r="BD31" s="371"/>
      <c r="BE31" s="374"/>
    </row>
    <row r="32" spans="2:57" ht="19.5" customHeight="1">
      <c r="B32" s="263">
        <v>27</v>
      </c>
      <c r="C32" s="271" t="s">
        <v>179</v>
      </c>
      <c r="D32" s="375"/>
      <c r="E32" s="376"/>
      <c r="F32" s="376"/>
      <c r="G32" s="376">
        <v>13526</v>
      </c>
      <c r="H32" s="376">
        <v>2199</v>
      </c>
      <c r="I32" s="376">
        <v>5745</v>
      </c>
      <c r="J32" s="376"/>
      <c r="K32" s="376"/>
      <c r="L32" s="377"/>
      <c r="M32" s="375"/>
      <c r="N32" s="378"/>
      <c r="O32" s="376"/>
      <c r="P32" s="376">
        <v>34</v>
      </c>
      <c r="Q32" s="376">
        <v>5</v>
      </c>
      <c r="R32" s="376">
        <v>17</v>
      </c>
      <c r="S32" s="378"/>
      <c r="T32" s="378"/>
      <c r="U32" s="379"/>
      <c r="V32" s="375"/>
      <c r="W32" s="376"/>
      <c r="X32" s="376"/>
      <c r="Y32" s="376">
        <v>701</v>
      </c>
      <c r="Z32" s="376">
        <v>103</v>
      </c>
      <c r="AA32" s="376">
        <v>302</v>
      </c>
      <c r="AB32" s="376"/>
      <c r="AC32" s="376"/>
      <c r="AD32" s="379"/>
      <c r="AE32" s="375"/>
      <c r="AF32" s="378"/>
      <c r="AG32" s="376"/>
      <c r="AH32" s="376">
        <v>4961</v>
      </c>
      <c r="AI32" s="376">
        <v>1137</v>
      </c>
      <c r="AJ32" s="376">
        <v>2270</v>
      </c>
      <c r="AK32" s="376"/>
      <c r="AL32" s="378"/>
      <c r="AM32" s="379"/>
      <c r="AN32" s="375"/>
      <c r="AO32" s="376"/>
      <c r="AP32" s="376"/>
      <c r="AQ32" s="376">
        <v>6951</v>
      </c>
      <c r="AR32" s="376">
        <v>790</v>
      </c>
      <c r="AS32" s="376">
        <v>2704</v>
      </c>
      <c r="AT32" s="376"/>
      <c r="AU32" s="376"/>
      <c r="AV32" s="377"/>
      <c r="AW32" s="375"/>
      <c r="AX32" s="376"/>
      <c r="AY32" s="376"/>
      <c r="AZ32" s="376">
        <v>879</v>
      </c>
      <c r="BA32" s="376">
        <v>164</v>
      </c>
      <c r="BB32" s="376">
        <v>452</v>
      </c>
      <c r="BC32" s="376"/>
      <c r="BD32" s="376"/>
      <c r="BE32" s="380"/>
    </row>
    <row r="33" spans="2:57" ht="19.5" customHeight="1">
      <c r="B33" s="263">
        <v>28</v>
      </c>
      <c r="C33" s="36" t="s">
        <v>180</v>
      </c>
      <c r="D33" s="370"/>
      <c r="E33" s="371">
        <v>352</v>
      </c>
      <c r="F33" s="372">
        <v>8952</v>
      </c>
      <c r="G33" s="372">
        <v>23126</v>
      </c>
      <c r="H33" s="372">
        <v>1871</v>
      </c>
      <c r="I33" s="372">
        <v>331</v>
      </c>
      <c r="J33" s="371">
        <v>39</v>
      </c>
      <c r="K33" s="371">
        <v>20</v>
      </c>
      <c r="L33" s="373"/>
      <c r="M33" s="370"/>
      <c r="N33" s="371"/>
      <c r="O33" s="372">
        <v>10</v>
      </c>
      <c r="P33" s="372">
        <v>34</v>
      </c>
      <c r="Q33" s="372">
        <v>2</v>
      </c>
      <c r="R33" s="372"/>
      <c r="S33" s="371"/>
      <c r="T33" s="371"/>
      <c r="U33" s="373"/>
      <c r="V33" s="370"/>
      <c r="W33" s="371">
        <v>13</v>
      </c>
      <c r="X33" s="372">
        <v>358</v>
      </c>
      <c r="Y33" s="372">
        <v>1060</v>
      </c>
      <c r="Z33" s="372">
        <v>85</v>
      </c>
      <c r="AA33" s="372">
        <v>11</v>
      </c>
      <c r="AB33" s="371">
        <v>1</v>
      </c>
      <c r="AC33" s="371"/>
      <c r="AD33" s="373"/>
      <c r="AE33" s="370"/>
      <c r="AF33" s="371">
        <v>11</v>
      </c>
      <c r="AG33" s="372">
        <v>3040</v>
      </c>
      <c r="AH33" s="372">
        <v>8953</v>
      </c>
      <c r="AI33" s="372">
        <v>201</v>
      </c>
      <c r="AJ33" s="372">
        <v>38</v>
      </c>
      <c r="AK33" s="371"/>
      <c r="AL33" s="371"/>
      <c r="AM33" s="373"/>
      <c r="AN33" s="370"/>
      <c r="AO33" s="371">
        <v>322</v>
      </c>
      <c r="AP33" s="372">
        <v>5127</v>
      </c>
      <c r="AQ33" s="372">
        <v>11964</v>
      </c>
      <c r="AR33" s="372">
        <v>1448</v>
      </c>
      <c r="AS33" s="372">
        <v>243</v>
      </c>
      <c r="AT33" s="371">
        <v>36</v>
      </c>
      <c r="AU33" s="371">
        <v>17</v>
      </c>
      <c r="AV33" s="373"/>
      <c r="AW33" s="370"/>
      <c r="AX33" s="371">
        <v>6</v>
      </c>
      <c r="AY33" s="372">
        <v>417</v>
      </c>
      <c r="AZ33" s="372">
        <v>1115</v>
      </c>
      <c r="BA33" s="372">
        <v>135</v>
      </c>
      <c r="BB33" s="372">
        <v>39</v>
      </c>
      <c r="BC33" s="371">
        <v>2</v>
      </c>
      <c r="BD33" s="371">
        <v>3</v>
      </c>
      <c r="BE33" s="374"/>
    </row>
    <row r="34" spans="2:57" ht="19.5" customHeight="1">
      <c r="B34" s="263">
        <v>29</v>
      </c>
      <c r="C34" s="271" t="s">
        <v>181</v>
      </c>
      <c r="D34" s="375"/>
      <c r="E34" s="378"/>
      <c r="F34" s="376">
        <v>33673</v>
      </c>
      <c r="G34" s="378">
        <v>33891</v>
      </c>
      <c r="H34" s="378">
        <v>38</v>
      </c>
      <c r="I34" s="378"/>
      <c r="J34" s="378"/>
      <c r="K34" s="378"/>
      <c r="L34" s="379"/>
      <c r="M34" s="375"/>
      <c r="N34" s="378"/>
      <c r="O34" s="376">
        <v>1252</v>
      </c>
      <c r="P34" s="378">
        <v>1075</v>
      </c>
      <c r="Q34" s="378">
        <v>1</v>
      </c>
      <c r="R34" s="378"/>
      <c r="S34" s="378"/>
      <c r="T34" s="378"/>
      <c r="U34" s="379"/>
      <c r="V34" s="375"/>
      <c r="W34" s="378"/>
      <c r="X34" s="376">
        <v>726</v>
      </c>
      <c r="Y34" s="378">
        <v>562</v>
      </c>
      <c r="Z34" s="378"/>
      <c r="AA34" s="378"/>
      <c r="AB34" s="378"/>
      <c r="AC34" s="378"/>
      <c r="AD34" s="379"/>
      <c r="AE34" s="375"/>
      <c r="AF34" s="378"/>
      <c r="AG34" s="376">
        <v>20244</v>
      </c>
      <c r="AH34" s="378">
        <v>23411</v>
      </c>
      <c r="AI34" s="378">
        <v>30</v>
      </c>
      <c r="AJ34" s="378"/>
      <c r="AK34" s="378"/>
      <c r="AL34" s="378"/>
      <c r="AM34" s="379"/>
      <c r="AN34" s="375"/>
      <c r="AO34" s="378"/>
      <c r="AP34" s="376">
        <v>9282</v>
      </c>
      <c r="AQ34" s="378">
        <v>6977</v>
      </c>
      <c r="AR34" s="378">
        <v>6</v>
      </c>
      <c r="AS34" s="378"/>
      <c r="AT34" s="378"/>
      <c r="AU34" s="378"/>
      <c r="AV34" s="379"/>
      <c r="AW34" s="375"/>
      <c r="AX34" s="378"/>
      <c r="AY34" s="376">
        <v>2169</v>
      </c>
      <c r="AZ34" s="378">
        <v>1866</v>
      </c>
      <c r="BA34" s="378">
        <v>1</v>
      </c>
      <c r="BB34" s="378"/>
      <c r="BC34" s="378"/>
      <c r="BD34" s="378"/>
      <c r="BE34" s="381"/>
    </row>
    <row r="35" spans="2:57" ht="19.5" customHeight="1">
      <c r="B35" s="263">
        <v>30</v>
      </c>
      <c r="C35" s="36" t="s">
        <v>182</v>
      </c>
      <c r="D35" s="370">
        <v>6</v>
      </c>
      <c r="E35" s="371">
        <v>11</v>
      </c>
      <c r="F35" s="372">
        <v>1967</v>
      </c>
      <c r="G35" s="372">
        <v>19688</v>
      </c>
      <c r="H35" s="372">
        <v>29360</v>
      </c>
      <c r="I35" s="372">
        <v>12045</v>
      </c>
      <c r="J35" s="371">
        <v>4172</v>
      </c>
      <c r="K35" s="371">
        <v>838</v>
      </c>
      <c r="L35" s="373">
        <v>603</v>
      </c>
      <c r="M35" s="370"/>
      <c r="N35" s="371"/>
      <c r="O35" s="372">
        <v>41</v>
      </c>
      <c r="P35" s="372">
        <v>1010</v>
      </c>
      <c r="Q35" s="372">
        <v>1338</v>
      </c>
      <c r="R35" s="372">
        <v>785</v>
      </c>
      <c r="S35" s="371">
        <v>305</v>
      </c>
      <c r="T35" s="371">
        <v>32</v>
      </c>
      <c r="U35" s="373">
        <v>14</v>
      </c>
      <c r="V35" s="370"/>
      <c r="W35" s="371">
        <v>2</v>
      </c>
      <c r="X35" s="372">
        <v>88</v>
      </c>
      <c r="Y35" s="372">
        <v>689</v>
      </c>
      <c r="Z35" s="372">
        <v>1263</v>
      </c>
      <c r="AA35" s="372">
        <v>447</v>
      </c>
      <c r="AB35" s="371">
        <v>189</v>
      </c>
      <c r="AC35" s="371">
        <v>46</v>
      </c>
      <c r="AD35" s="373">
        <v>42</v>
      </c>
      <c r="AE35" s="370"/>
      <c r="AF35" s="371"/>
      <c r="AG35" s="372">
        <v>225</v>
      </c>
      <c r="AH35" s="372">
        <v>2565</v>
      </c>
      <c r="AI35" s="372">
        <v>3319</v>
      </c>
      <c r="AJ35" s="372">
        <v>275</v>
      </c>
      <c r="AK35" s="371">
        <v>78</v>
      </c>
      <c r="AL35" s="371">
        <v>22</v>
      </c>
      <c r="AM35" s="373">
        <v>1</v>
      </c>
      <c r="AN35" s="370">
        <v>6</v>
      </c>
      <c r="AO35" s="371">
        <v>7</v>
      </c>
      <c r="AP35" s="372">
        <v>1168</v>
      </c>
      <c r="AQ35" s="372">
        <v>11758</v>
      </c>
      <c r="AR35" s="372">
        <v>18653</v>
      </c>
      <c r="AS35" s="372">
        <v>8496</v>
      </c>
      <c r="AT35" s="371">
        <v>2887</v>
      </c>
      <c r="AU35" s="371">
        <v>586</v>
      </c>
      <c r="AV35" s="373">
        <v>444</v>
      </c>
      <c r="AW35" s="370"/>
      <c r="AX35" s="371">
        <v>2</v>
      </c>
      <c r="AY35" s="372">
        <v>445</v>
      </c>
      <c r="AZ35" s="372">
        <v>3666</v>
      </c>
      <c r="BA35" s="372">
        <v>4787</v>
      </c>
      <c r="BB35" s="372">
        <v>2042</v>
      </c>
      <c r="BC35" s="371">
        <v>713</v>
      </c>
      <c r="BD35" s="371">
        <v>152</v>
      </c>
      <c r="BE35" s="374">
        <v>102</v>
      </c>
    </row>
    <row r="36" spans="2:57" ht="19.5" customHeight="1">
      <c r="B36" s="263">
        <v>31</v>
      </c>
      <c r="C36" s="271" t="s">
        <v>183</v>
      </c>
      <c r="D36" s="375"/>
      <c r="E36" s="378"/>
      <c r="F36" s="376">
        <v>108</v>
      </c>
      <c r="G36" s="376">
        <v>12773</v>
      </c>
      <c r="H36" s="376">
        <v>109</v>
      </c>
      <c r="I36" s="378"/>
      <c r="J36" s="378"/>
      <c r="K36" s="378"/>
      <c r="L36" s="379"/>
      <c r="M36" s="375"/>
      <c r="N36" s="378"/>
      <c r="O36" s="376">
        <v>2</v>
      </c>
      <c r="P36" s="376">
        <v>71</v>
      </c>
      <c r="Q36" s="376">
        <v>4</v>
      </c>
      <c r="R36" s="378"/>
      <c r="S36" s="378"/>
      <c r="T36" s="378"/>
      <c r="U36" s="379"/>
      <c r="V36" s="375"/>
      <c r="W36" s="378"/>
      <c r="X36" s="376"/>
      <c r="Y36" s="376"/>
      <c r="Z36" s="376"/>
      <c r="AA36" s="378"/>
      <c r="AB36" s="378"/>
      <c r="AC36" s="378"/>
      <c r="AD36" s="379"/>
      <c r="AE36" s="375"/>
      <c r="AF36" s="378"/>
      <c r="AG36" s="376">
        <v>3</v>
      </c>
      <c r="AH36" s="376">
        <v>205</v>
      </c>
      <c r="AI36" s="376">
        <v>7</v>
      </c>
      <c r="AJ36" s="378"/>
      <c r="AK36" s="378"/>
      <c r="AL36" s="378"/>
      <c r="AM36" s="379"/>
      <c r="AN36" s="375"/>
      <c r="AO36" s="378"/>
      <c r="AP36" s="376">
        <v>86</v>
      </c>
      <c r="AQ36" s="376">
        <v>10261</v>
      </c>
      <c r="AR36" s="376">
        <v>71</v>
      </c>
      <c r="AS36" s="378"/>
      <c r="AT36" s="378"/>
      <c r="AU36" s="378"/>
      <c r="AV36" s="379"/>
      <c r="AW36" s="375"/>
      <c r="AX36" s="378"/>
      <c r="AY36" s="376">
        <v>17</v>
      </c>
      <c r="AZ36" s="376">
        <v>2236</v>
      </c>
      <c r="BA36" s="376">
        <v>27</v>
      </c>
      <c r="BB36" s="378"/>
      <c r="BC36" s="378"/>
      <c r="BD36" s="378"/>
      <c r="BE36" s="381"/>
    </row>
    <row r="37" spans="2:57" ht="19.5" customHeight="1">
      <c r="B37" s="263">
        <v>32</v>
      </c>
      <c r="C37" s="36" t="s">
        <v>184</v>
      </c>
      <c r="D37" s="370"/>
      <c r="E37" s="371"/>
      <c r="F37" s="371"/>
      <c r="G37" s="372">
        <v>26764</v>
      </c>
      <c r="H37" s="371"/>
      <c r="I37" s="371"/>
      <c r="J37" s="371"/>
      <c r="K37" s="371"/>
      <c r="L37" s="373"/>
      <c r="M37" s="370"/>
      <c r="N37" s="371"/>
      <c r="O37" s="371"/>
      <c r="P37" s="372">
        <v>28</v>
      </c>
      <c r="Q37" s="371"/>
      <c r="R37" s="371"/>
      <c r="S37" s="371"/>
      <c r="T37" s="371"/>
      <c r="U37" s="373"/>
      <c r="V37" s="370"/>
      <c r="W37" s="371"/>
      <c r="X37" s="371"/>
      <c r="Y37" s="372">
        <v>1644</v>
      </c>
      <c r="Z37" s="371"/>
      <c r="AA37" s="371"/>
      <c r="AB37" s="371"/>
      <c r="AC37" s="371"/>
      <c r="AD37" s="373"/>
      <c r="AE37" s="370"/>
      <c r="AF37" s="371"/>
      <c r="AG37" s="371"/>
      <c r="AH37" s="372">
        <v>1662</v>
      </c>
      <c r="AI37" s="371"/>
      <c r="AJ37" s="371"/>
      <c r="AK37" s="371"/>
      <c r="AL37" s="371"/>
      <c r="AM37" s="373"/>
      <c r="AN37" s="370"/>
      <c r="AO37" s="371"/>
      <c r="AP37" s="371"/>
      <c r="AQ37" s="372">
        <v>19739</v>
      </c>
      <c r="AR37" s="371"/>
      <c r="AS37" s="371"/>
      <c r="AT37" s="371"/>
      <c r="AU37" s="371"/>
      <c r="AV37" s="373"/>
      <c r="AW37" s="370"/>
      <c r="AX37" s="371"/>
      <c r="AY37" s="371"/>
      <c r="AZ37" s="372">
        <v>3691</v>
      </c>
      <c r="BA37" s="371"/>
      <c r="BB37" s="371"/>
      <c r="BC37" s="371"/>
      <c r="BD37" s="371"/>
      <c r="BE37" s="374"/>
    </row>
    <row r="38" spans="2:57" ht="19.5" customHeight="1">
      <c r="B38" s="263">
        <v>33</v>
      </c>
      <c r="C38" s="270" t="s">
        <v>185</v>
      </c>
      <c r="D38" s="363"/>
      <c r="E38" s="364"/>
      <c r="F38" s="364"/>
      <c r="G38" s="364">
        <v>16776</v>
      </c>
      <c r="H38" s="364">
        <v>6322</v>
      </c>
      <c r="I38" s="364"/>
      <c r="J38" s="364">
        <v>476</v>
      </c>
      <c r="K38" s="364"/>
      <c r="L38" s="365"/>
      <c r="M38" s="366"/>
      <c r="N38" s="367"/>
      <c r="O38" s="364"/>
      <c r="P38" s="364">
        <v>163</v>
      </c>
      <c r="Q38" s="364">
        <v>42</v>
      </c>
      <c r="R38" s="364"/>
      <c r="S38" s="364">
        <v>6</v>
      </c>
      <c r="T38" s="367"/>
      <c r="U38" s="368"/>
      <c r="V38" s="363"/>
      <c r="W38" s="364"/>
      <c r="X38" s="364"/>
      <c r="Y38" s="364">
        <v>711</v>
      </c>
      <c r="Z38" s="364">
        <v>177</v>
      </c>
      <c r="AA38" s="364"/>
      <c r="AB38" s="364">
        <v>31</v>
      </c>
      <c r="AC38" s="364"/>
      <c r="AD38" s="365"/>
      <c r="AE38" s="366"/>
      <c r="AF38" s="367"/>
      <c r="AG38" s="364"/>
      <c r="AH38" s="367">
        <v>6702</v>
      </c>
      <c r="AI38" s="364">
        <v>3466</v>
      </c>
      <c r="AJ38" s="364"/>
      <c r="AK38" s="367">
        <v>86</v>
      </c>
      <c r="AL38" s="367"/>
      <c r="AM38" s="368"/>
      <c r="AN38" s="363"/>
      <c r="AO38" s="364"/>
      <c r="AP38" s="364"/>
      <c r="AQ38" s="364">
        <v>8099</v>
      </c>
      <c r="AR38" s="364">
        <v>2305</v>
      </c>
      <c r="AS38" s="364"/>
      <c r="AT38" s="364">
        <v>321</v>
      </c>
      <c r="AU38" s="364"/>
      <c r="AV38" s="365"/>
      <c r="AW38" s="366"/>
      <c r="AX38" s="364"/>
      <c r="AY38" s="364"/>
      <c r="AZ38" s="364">
        <v>1101</v>
      </c>
      <c r="BA38" s="364">
        <v>332</v>
      </c>
      <c r="BB38" s="364"/>
      <c r="BC38" s="364">
        <v>32</v>
      </c>
      <c r="BD38" s="364"/>
      <c r="BE38" s="369"/>
    </row>
    <row r="39" spans="2:57" ht="19.5" customHeight="1">
      <c r="B39" s="263">
        <v>34</v>
      </c>
      <c r="C39" s="36" t="s">
        <v>186</v>
      </c>
      <c r="D39" s="370"/>
      <c r="E39" s="371"/>
      <c r="F39" s="371">
        <v>5895</v>
      </c>
      <c r="G39" s="372">
        <v>6311</v>
      </c>
      <c r="H39" s="372">
        <v>136</v>
      </c>
      <c r="I39" s="372"/>
      <c r="J39" s="372"/>
      <c r="K39" s="371"/>
      <c r="L39" s="373"/>
      <c r="M39" s="370"/>
      <c r="N39" s="371"/>
      <c r="O39" s="371">
        <v>10</v>
      </c>
      <c r="P39" s="372">
        <v>9</v>
      </c>
      <c r="Q39" s="372"/>
      <c r="R39" s="372"/>
      <c r="S39" s="372"/>
      <c r="T39" s="371"/>
      <c r="U39" s="373"/>
      <c r="V39" s="370"/>
      <c r="W39" s="371"/>
      <c r="X39" s="371">
        <v>518</v>
      </c>
      <c r="Y39" s="372">
        <v>484</v>
      </c>
      <c r="Z39" s="372">
        <v>11</v>
      </c>
      <c r="AA39" s="372"/>
      <c r="AB39" s="372"/>
      <c r="AC39" s="371"/>
      <c r="AD39" s="373"/>
      <c r="AE39" s="370"/>
      <c r="AF39" s="371"/>
      <c r="AG39" s="371">
        <v>2</v>
      </c>
      <c r="AH39" s="372"/>
      <c r="AI39" s="372"/>
      <c r="AJ39" s="372"/>
      <c r="AK39" s="371"/>
      <c r="AL39" s="371"/>
      <c r="AM39" s="373"/>
      <c r="AN39" s="370"/>
      <c r="AO39" s="371"/>
      <c r="AP39" s="371">
        <v>4489</v>
      </c>
      <c r="AQ39" s="372">
        <v>5045</v>
      </c>
      <c r="AR39" s="372">
        <v>98</v>
      </c>
      <c r="AS39" s="372"/>
      <c r="AT39" s="372"/>
      <c r="AU39" s="371"/>
      <c r="AV39" s="373"/>
      <c r="AW39" s="370"/>
      <c r="AX39" s="371"/>
      <c r="AY39" s="371">
        <v>876</v>
      </c>
      <c r="AZ39" s="372">
        <v>773</v>
      </c>
      <c r="BA39" s="372">
        <v>27</v>
      </c>
      <c r="BB39" s="372"/>
      <c r="BC39" s="372"/>
      <c r="BD39" s="371"/>
      <c r="BE39" s="374"/>
    </row>
    <row r="40" spans="2:57" ht="19.5" customHeight="1">
      <c r="B40" s="263">
        <v>35</v>
      </c>
      <c r="C40" s="271" t="s">
        <v>187</v>
      </c>
      <c r="D40" s="375"/>
      <c r="E40" s="376">
        <v>43</v>
      </c>
      <c r="F40" s="376">
        <v>109</v>
      </c>
      <c r="G40" s="376">
        <v>3409</v>
      </c>
      <c r="H40" s="376">
        <v>47445</v>
      </c>
      <c r="I40" s="376">
        <v>133249</v>
      </c>
      <c r="J40" s="376">
        <v>122989</v>
      </c>
      <c r="K40" s="376">
        <v>54606</v>
      </c>
      <c r="L40" s="377">
        <v>34927</v>
      </c>
      <c r="M40" s="375"/>
      <c r="N40" s="378"/>
      <c r="O40" s="376">
        <v>2</v>
      </c>
      <c r="P40" s="376">
        <v>55</v>
      </c>
      <c r="Q40" s="376">
        <v>897</v>
      </c>
      <c r="R40" s="376">
        <v>2457</v>
      </c>
      <c r="S40" s="378">
        <v>2786</v>
      </c>
      <c r="T40" s="378">
        <v>1738</v>
      </c>
      <c r="U40" s="379">
        <v>1069</v>
      </c>
      <c r="V40" s="375"/>
      <c r="W40" s="376">
        <v>3</v>
      </c>
      <c r="X40" s="376">
        <v>9</v>
      </c>
      <c r="Y40" s="376">
        <v>128</v>
      </c>
      <c r="Z40" s="376">
        <v>1638</v>
      </c>
      <c r="AA40" s="376">
        <v>4713</v>
      </c>
      <c r="AB40" s="376">
        <v>4307</v>
      </c>
      <c r="AC40" s="376">
        <v>2267</v>
      </c>
      <c r="AD40" s="379">
        <v>1505</v>
      </c>
      <c r="AE40" s="375"/>
      <c r="AF40" s="378"/>
      <c r="AG40" s="376">
        <v>19</v>
      </c>
      <c r="AH40" s="376">
        <v>125</v>
      </c>
      <c r="AI40" s="376">
        <v>2243</v>
      </c>
      <c r="AJ40" s="376">
        <v>6930</v>
      </c>
      <c r="AK40" s="376">
        <v>7915</v>
      </c>
      <c r="AL40" s="378">
        <v>2931</v>
      </c>
      <c r="AM40" s="379">
        <v>922</v>
      </c>
      <c r="AN40" s="375"/>
      <c r="AO40" s="376">
        <v>40</v>
      </c>
      <c r="AP40" s="376">
        <v>67</v>
      </c>
      <c r="AQ40" s="376">
        <v>2507</v>
      </c>
      <c r="AR40" s="376">
        <v>33173</v>
      </c>
      <c r="AS40" s="376">
        <v>93183</v>
      </c>
      <c r="AT40" s="376">
        <v>85395</v>
      </c>
      <c r="AU40" s="376">
        <v>38289</v>
      </c>
      <c r="AV40" s="377">
        <v>26363</v>
      </c>
      <c r="AW40" s="375"/>
      <c r="AX40" s="376"/>
      <c r="AY40" s="376">
        <v>12</v>
      </c>
      <c r="AZ40" s="376">
        <v>594</v>
      </c>
      <c r="BA40" s="376">
        <v>9494</v>
      </c>
      <c r="BB40" s="376">
        <v>25966</v>
      </c>
      <c r="BC40" s="376">
        <v>22586</v>
      </c>
      <c r="BD40" s="376">
        <v>9381</v>
      </c>
      <c r="BE40" s="380">
        <v>5068</v>
      </c>
    </row>
    <row r="41" spans="2:57" ht="19.5" customHeight="1">
      <c r="B41" s="263">
        <v>36</v>
      </c>
      <c r="C41" s="36" t="s">
        <v>188</v>
      </c>
      <c r="D41" s="370"/>
      <c r="E41" s="371"/>
      <c r="F41" s="372">
        <v>7</v>
      </c>
      <c r="G41" s="372">
        <v>12951</v>
      </c>
      <c r="H41" s="372">
        <v>18</v>
      </c>
      <c r="I41" s="372">
        <v>6</v>
      </c>
      <c r="J41" s="371"/>
      <c r="K41" s="371"/>
      <c r="L41" s="373"/>
      <c r="M41" s="370"/>
      <c r="N41" s="371"/>
      <c r="O41" s="372"/>
      <c r="P41" s="372">
        <v>41</v>
      </c>
      <c r="Q41" s="372"/>
      <c r="R41" s="372"/>
      <c r="S41" s="371"/>
      <c r="T41" s="371"/>
      <c r="U41" s="373"/>
      <c r="V41" s="370"/>
      <c r="W41" s="371"/>
      <c r="X41" s="372"/>
      <c r="Y41" s="372"/>
      <c r="Z41" s="372"/>
      <c r="AA41" s="372"/>
      <c r="AB41" s="371"/>
      <c r="AC41" s="371"/>
      <c r="AD41" s="373"/>
      <c r="AE41" s="370"/>
      <c r="AF41" s="371"/>
      <c r="AG41" s="372">
        <v>1</v>
      </c>
      <c r="AH41" s="372">
        <v>1699</v>
      </c>
      <c r="AI41" s="372"/>
      <c r="AJ41" s="372"/>
      <c r="AK41" s="371"/>
      <c r="AL41" s="371"/>
      <c r="AM41" s="373"/>
      <c r="AN41" s="370"/>
      <c r="AO41" s="371"/>
      <c r="AP41" s="372">
        <v>5</v>
      </c>
      <c r="AQ41" s="372">
        <v>9868</v>
      </c>
      <c r="AR41" s="372">
        <v>17</v>
      </c>
      <c r="AS41" s="372">
        <v>6</v>
      </c>
      <c r="AT41" s="371"/>
      <c r="AU41" s="371"/>
      <c r="AV41" s="373"/>
      <c r="AW41" s="370"/>
      <c r="AX41" s="371"/>
      <c r="AY41" s="372">
        <v>1</v>
      </c>
      <c r="AZ41" s="372">
        <v>1343</v>
      </c>
      <c r="BA41" s="372">
        <v>1</v>
      </c>
      <c r="BB41" s="372"/>
      <c r="BC41" s="371"/>
      <c r="BD41" s="371"/>
      <c r="BE41" s="374"/>
    </row>
    <row r="42" spans="2:57" ht="19.5" customHeight="1">
      <c r="B42" s="263">
        <v>37</v>
      </c>
      <c r="C42" s="271" t="s">
        <v>189</v>
      </c>
      <c r="D42" s="375"/>
      <c r="E42" s="378">
        <v>60</v>
      </c>
      <c r="F42" s="376">
        <v>1642</v>
      </c>
      <c r="G42" s="378">
        <v>21171</v>
      </c>
      <c r="H42" s="378">
        <v>47317</v>
      </c>
      <c r="I42" s="378">
        <v>23378</v>
      </c>
      <c r="J42" s="378">
        <v>7717</v>
      </c>
      <c r="K42" s="378">
        <v>2358</v>
      </c>
      <c r="L42" s="379">
        <v>1050</v>
      </c>
      <c r="M42" s="375"/>
      <c r="N42" s="378"/>
      <c r="O42" s="376"/>
      <c r="P42" s="378">
        <v>20</v>
      </c>
      <c r="Q42" s="378">
        <v>40</v>
      </c>
      <c r="R42" s="378">
        <v>20</v>
      </c>
      <c r="S42" s="378">
        <v>6</v>
      </c>
      <c r="T42" s="378">
        <v>2</v>
      </c>
      <c r="U42" s="379"/>
      <c r="V42" s="375"/>
      <c r="W42" s="378">
        <v>3</v>
      </c>
      <c r="X42" s="376">
        <v>61</v>
      </c>
      <c r="Y42" s="378">
        <v>957</v>
      </c>
      <c r="Z42" s="378">
        <v>2329</v>
      </c>
      <c r="AA42" s="378">
        <v>1304</v>
      </c>
      <c r="AB42" s="378">
        <v>465</v>
      </c>
      <c r="AC42" s="378">
        <v>153</v>
      </c>
      <c r="AD42" s="379">
        <v>63</v>
      </c>
      <c r="AE42" s="375"/>
      <c r="AF42" s="378"/>
      <c r="AG42" s="376">
        <v>213</v>
      </c>
      <c r="AH42" s="378">
        <v>1872</v>
      </c>
      <c r="AI42" s="378">
        <v>5385</v>
      </c>
      <c r="AJ42" s="378">
        <v>839</v>
      </c>
      <c r="AK42" s="378">
        <v>95</v>
      </c>
      <c r="AL42" s="378">
        <v>15</v>
      </c>
      <c r="AM42" s="379">
        <v>41</v>
      </c>
      <c r="AN42" s="375"/>
      <c r="AO42" s="378">
        <v>57</v>
      </c>
      <c r="AP42" s="376">
        <v>1137</v>
      </c>
      <c r="AQ42" s="378">
        <v>15134</v>
      </c>
      <c r="AR42" s="378">
        <v>32526</v>
      </c>
      <c r="AS42" s="378">
        <v>17728</v>
      </c>
      <c r="AT42" s="378">
        <v>6064</v>
      </c>
      <c r="AU42" s="378">
        <v>1834</v>
      </c>
      <c r="AV42" s="379">
        <v>825</v>
      </c>
      <c r="AW42" s="375"/>
      <c r="AX42" s="378"/>
      <c r="AY42" s="376">
        <v>231</v>
      </c>
      <c r="AZ42" s="378">
        <v>3188</v>
      </c>
      <c r="BA42" s="378">
        <v>7037</v>
      </c>
      <c r="BB42" s="378">
        <v>3487</v>
      </c>
      <c r="BC42" s="378">
        <v>1087</v>
      </c>
      <c r="BD42" s="378">
        <v>354</v>
      </c>
      <c r="BE42" s="381">
        <v>121</v>
      </c>
    </row>
    <row r="43" spans="2:57" ht="19.5" customHeight="1">
      <c r="B43" s="263">
        <v>38</v>
      </c>
      <c r="C43" s="36" t="s">
        <v>190</v>
      </c>
      <c r="D43" s="370"/>
      <c r="E43" s="371"/>
      <c r="F43" s="372">
        <v>16827</v>
      </c>
      <c r="G43" s="372">
        <v>8305</v>
      </c>
      <c r="H43" s="372">
        <v>319</v>
      </c>
      <c r="I43" s="372"/>
      <c r="J43" s="371"/>
      <c r="K43" s="371"/>
      <c r="L43" s="373"/>
      <c r="M43" s="370"/>
      <c r="N43" s="371"/>
      <c r="O43" s="372">
        <v>2921</v>
      </c>
      <c r="P43" s="372">
        <v>1383</v>
      </c>
      <c r="Q43" s="372">
        <v>56</v>
      </c>
      <c r="R43" s="372"/>
      <c r="S43" s="371"/>
      <c r="T43" s="371"/>
      <c r="U43" s="373"/>
      <c r="V43" s="370"/>
      <c r="W43" s="371"/>
      <c r="X43" s="372">
        <v>813</v>
      </c>
      <c r="Y43" s="372">
        <v>357</v>
      </c>
      <c r="Z43" s="372">
        <v>33</v>
      </c>
      <c r="AA43" s="372"/>
      <c r="AB43" s="371"/>
      <c r="AC43" s="371"/>
      <c r="AD43" s="373"/>
      <c r="AE43" s="370"/>
      <c r="AF43" s="371"/>
      <c r="AG43" s="372">
        <v>3389</v>
      </c>
      <c r="AH43" s="372">
        <v>3286</v>
      </c>
      <c r="AI43" s="372">
        <v>59</v>
      </c>
      <c r="AJ43" s="372"/>
      <c r="AK43" s="371"/>
      <c r="AL43" s="371"/>
      <c r="AM43" s="373"/>
      <c r="AN43" s="370"/>
      <c r="AO43" s="371"/>
      <c r="AP43" s="372">
        <v>8515</v>
      </c>
      <c r="AQ43" s="372">
        <v>2733</v>
      </c>
      <c r="AR43" s="372">
        <v>138</v>
      </c>
      <c r="AS43" s="372"/>
      <c r="AT43" s="371"/>
      <c r="AU43" s="371"/>
      <c r="AV43" s="373"/>
      <c r="AW43" s="370"/>
      <c r="AX43" s="371"/>
      <c r="AY43" s="372">
        <v>1189</v>
      </c>
      <c r="AZ43" s="372">
        <v>546</v>
      </c>
      <c r="BA43" s="372">
        <v>33</v>
      </c>
      <c r="BB43" s="372"/>
      <c r="BC43" s="371"/>
      <c r="BD43" s="371"/>
      <c r="BE43" s="374"/>
    </row>
    <row r="44" spans="2:57" ht="19.5" customHeight="1" thickBot="1">
      <c r="B44" s="264">
        <v>39</v>
      </c>
      <c r="C44" s="271" t="s">
        <v>191</v>
      </c>
      <c r="D44" s="375"/>
      <c r="E44" s="378">
        <v>97</v>
      </c>
      <c r="F44" s="376">
        <v>1174</v>
      </c>
      <c r="G44" s="376">
        <v>8819</v>
      </c>
      <c r="H44" s="376">
        <v>4517</v>
      </c>
      <c r="I44" s="378">
        <v>655</v>
      </c>
      <c r="J44" s="378">
        <v>738</v>
      </c>
      <c r="K44" s="378">
        <v>74</v>
      </c>
      <c r="L44" s="379">
        <v>102</v>
      </c>
      <c r="M44" s="375"/>
      <c r="N44" s="378"/>
      <c r="O44" s="376">
        <v>2</v>
      </c>
      <c r="P44" s="376">
        <v>20</v>
      </c>
      <c r="Q44" s="376">
        <v>17</v>
      </c>
      <c r="R44" s="378"/>
      <c r="S44" s="378">
        <v>2</v>
      </c>
      <c r="T44" s="378"/>
      <c r="U44" s="379"/>
      <c r="V44" s="375"/>
      <c r="W44" s="378">
        <v>2</v>
      </c>
      <c r="X44" s="376">
        <v>108</v>
      </c>
      <c r="Y44" s="376">
        <v>529</v>
      </c>
      <c r="Z44" s="376">
        <v>221</v>
      </c>
      <c r="AA44" s="378">
        <v>28</v>
      </c>
      <c r="AB44" s="378">
        <v>32</v>
      </c>
      <c r="AC44" s="378">
        <v>2</v>
      </c>
      <c r="AD44" s="379">
        <v>4</v>
      </c>
      <c r="AE44" s="375"/>
      <c r="AF44" s="378"/>
      <c r="AG44" s="376"/>
      <c r="AH44" s="376">
        <v>1</v>
      </c>
      <c r="AI44" s="376">
        <v>1</v>
      </c>
      <c r="AJ44" s="378"/>
      <c r="AK44" s="378">
        <v>1</v>
      </c>
      <c r="AL44" s="378"/>
      <c r="AM44" s="379"/>
      <c r="AN44" s="375"/>
      <c r="AO44" s="378">
        <v>92</v>
      </c>
      <c r="AP44" s="376">
        <v>946</v>
      </c>
      <c r="AQ44" s="376">
        <v>7274</v>
      </c>
      <c r="AR44" s="376">
        <v>3944</v>
      </c>
      <c r="AS44" s="378">
        <v>583</v>
      </c>
      <c r="AT44" s="378">
        <v>626</v>
      </c>
      <c r="AU44" s="378">
        <v>69</v>
      </c>
      <c r="AV44" s="379">
        <v>95</v>
      </c>
      <c r="AW44" s="375"/>
      <c r="AX44" s="378">
        <v>3</v>
      </c>
      <c r="AY44" s="376">
        <v>118</v>
      </c>
      <c r="AZ44" s="376">
        <v>995</v>
      </c>
      <c r="BA44" s="376">
        <v>334</v>
      </c>
      <c r="BB44" s="378">
        <v>44</v>
      </c>
      <c r="BC44" s="378">
        <v>77</v>
      </c>
      <c r="BD44" s="378">
        <v>3</v>
      </c>
      <c r="BE44" s="381">
        <v>3</v>
      </c>
    </row>
    <row r="45" spans="2:57" ht="19.5" customHeight="1" thickBot="1">
      <c r="B45" s="265">
        <v>40</v>
      </c>
      <c r="C45" s="278" t="s">
        <v>81</v>
      </c>
      <c r="D45" s="279">
        <f t="shared" ref="D45:E45" si="6">SUM(D6:D44)</f>
        <v>65</v>
      </c>
      <c r="E45" s="220">
        <f t="shared" si="6"/>
        <v>4171</v>
      </c>
      <c r="F45" s="220">
        <f>SUM(F6:F44)</f>
        <v>247142</v>
      </c>
      <c r="G45" s="220">
        <f t="shared" ref="G45:AD45" si="7">SUM(G6:G44)</f>
        <v>672014</v>
      </c>
      <c r="H45" s="220">
        <f t="shared" si="7"/>
        <v>425165</v>
      </c>
      <c r="I45" s="220">
        <f t="shared" si="7"/>
        <v>281953</v>
      </c>
      <c r="J45" s="220">
        <f t="shared" si="7"/>
        <v>163726</v>
      </c>
      <c r="K45" s="220">
        <f t="shared" si="7"/>
        <v>63794</v>
      </c>
      <c r="L45" s="280">
        <f t="shared" si="7"/>
        <v>39169</v>
      </c>
      <c r="M45" s="279">
        <f t="shared" ref="M45" si="8">SUM(M6:M44)</f>
        <v>1</v>
      </c>
      <c r="N45" s="220">
        <f t="shared" ref="N45" si="9">SUM(N6:N44)</f>
        <v>133</v>
      </c>
      <c r="O45" s="220">
        <f>SUM(O6:O44)</f>
        <v>13455</v>
      </c>
      <c r="P45" s="220">
        <f t="shared" ref="P45:Q45" si="10">SUM(P6:P44)</f>
        <v>18628</v>
      </c>
      <c r="Q45" s="220">
        <f t="shared" si="10"/>
        <v>11211</v>
      </c>
      <c r="R45" s="220">
        <f t="shared" si="7"/>
        <v>6827</v>
      </c>
      <c r="S45" s="220">
        <f t="shared" si="7"/>
        <v>4854</v>
      </c>
      <c r="T45" s="220">
        <f t="shared" si="7"/>
        <v>1928</v>
      </c>
      <c r="U45" s="280">
        <f t="shared" si="7"/>
        <v>1135</v>
      </c>
      <c r="V45" s="279">
        <f t="shared" ref="V45" si="11">SUM(V6:V44)</f>
        <v>1</v>
      </c>
      <c r="W45" s="220">
        <f t="shared" ref="W45" si="12">SUM(W6:W44)</f>
        <v>185</v>
      </c>
      <c r="X45" s="220">
        <f>SUM(X6:X44)</f>
        <v>10619</v>
      </c>
      <c r="Y45" s="220">
        <f t="shared" si="7"/>
        <v>25005</v>
      </c>
      <c r="Z45" s="220">
        <f t="shared" si="7"/>
        <v>15751</v>
      </c>
      <c r="AA45" s="220">
        <f t="shared" si="7"/>
        <v>11460</v>
      </c>
      <c r="AB45" s="220">
        <f t="shared" si="7"/>
        <v>6213</v>
      </c>
      <c r="AC45" s="220">
        <f t="shared" si="7"/>
        <v>2755</v>
      </c>
      <c r="AD45" s="280">
        <f t="shared" si="7"/>
        <v>1716</v>
      </c>
      <c r="AE45" s="279">
        <f t="shared" ref="AE45" si="13">SUM(AE6:AE44)</f>
        <v>0</v>
      </c>
      <c r="AF45" s="220">
        <f t="shared" ref="AF45" si="14">SUM(AF6:AF44)</f>
        <v>478</v>
      </c>
      <c r="AG45" s="220">
        <f>SUM(AG6:AG44)</f>
        <v>59817</v>
      </c>
      <c r="AH45" s="220">
        <f t="shared" ref="AH45:AM45" si="15">SUM(AH6:AH44)</f>
        <v>169908</v>
      </c>
      <c r="AI45" s="220">
        <f t="shared" si="15"/>
        <v>77637</v>
      </c>
      <c r="AJ45" s="220">
        <f t="shared" si="15"/>
        <v>21729</v>
      </c>
      <c r="AK45" s="220">
        <f t="shared" si="15"/>
        <v>10631</v>
      </c>
      <c r="AL45" s="220">
        <f t="shared" si="15"/>
        <v>3332</v>
      </c>
      <c r="AM45" s="280">
        <f t="shared" si="15"/>
        <v>1201</v>
      </c>
      <c r="AN45" s="279">
        <f t="shared" ref="AN45" si="16">SUM(AN6:AN44)</f>
        <v>62</v>
      </c>
      <c r="AO45" s="220">
        <f t="shared" ref="AO45" si="17">SUM(AO6:AO44)</f>
        <v>2943</v>
      </c>
      <c r="AP45" s="220">
        <f>SUM(AP6:AP44)</f>
        <v>139268</v>
      </c>
      <c r="AQ45" s="220">
        <f t="shared" ref="AQ45:AV45" si="18">SUM(AQ6:AQ44)</f>
        <v>393736</v>
      </c>
      <c r="AR45" s="220">
        <f t="shared" si="18"/>
        <v>269735</v>
      </c>
      <c r="AS45" s="220">
        <f t="shared" si="18"/>
        <v>198388</v>
      </c>
      <c r="AT45" s="220">
        <f t="shared" si="18"/>
        <v>114966</v>
      </c>
      <c r="AU45" s="220">
        <f t="shared" si="18"/>
        <v>45299</v>
      </c>
      <c r="AV45" s="280">
        <f t="shared" si="18"/>
        <v>29608</v>
      </c>
      <c r="AW45" s="279">
        <f t="shared" ref="AW45" si="19">SUM(AW6:AW44)</f>
        <v>1</v>
      </c>
      <c r="AX45" s="220">
        <f t="shared" ref="AX45" si="20">SUM(AX6:AX44)</f>
        <v>432</v>
      </c>
      <c r="AY45" s="220">
        <f>SUM(AY6:AY44)</f>
        <v>23983</v>
      </c>
      <c r="AZ45" s="220">
        <f t="shared" ref="AZ45:BE45" si="21">SUM(AZ6:AZ44)</f>
        <v>64737</v>
      </c>
      <c r="BA45" s="220">
        <f t="shared" si="21"/>
        <v>50831</v>
      </c>
      <c r="BB45" s="220">
        <f t="shared" si="21"/>
        <v>43549</v>
      </c>
      <c r="BC45" s="220">
        <f t="shared" si="21"/>
        <v>27062</v>
      </c>
      <c r="BD45" s="220">
        <f t="shared" si="21"/>
        <v>10480</v>
      </c>
      <c r="BE45" s="280">
        <f t="shared" si="21"/>
        <v>5509</v>
      </c>
    </row>
  </sheetData>
  <mergeCells count="8">
    <mergeCell ref="AE3:AM3"/>
    <mergeCell ref="AN3:AV3"/>
    <mergeCell ref="AW3:BE3"/>
    <mergeCell ref="B3:B4"/>
    <mergeCell ref="C3:C4"/>
    <mergeCell ref="M3:U3"/>
    <mergeCell ref="D3:L3"/>
    <mergeCell ref="V3:AD3"/>
  </mergeCells>
  <hyperlinks>
    <hyperlink ref="O2" r:id="rId1"/>
  </hyperlinks>
  <pageMargins left="0.7" right="0.7" top="0.75" bottom="0.75" header="0.3" footer="0.3"/>
  <pageSetup paperSize="9" scale="18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AS45"/>
  <sheetViews>
    <sheetView view="pageBreakPreview" zoomScaleNormal="9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T2" sqref="T2"/>
    </sheetView>
  </sheetViews>
  <sheetFormatPr defaultRowHeight="13.5"/>
  <cols>
    <col min="1" max="1" width="1" style="22" customWidth="1"/>
    <col min="2" max="2" width="4.7109375" style="19" customWidth="1"/>
    <col min="3" max="3" width="21.42578125" style="22" customWidth="1"/>
    <col min="4" max="10" width="9.140625" style="22" customWidth="1"/>
    <col min="11" max="11" width="7.85546875" style="22" customWidth="1"/>
    <col min="12" max="12" width="8.7109375" style="22" customWidth="1"/>
    <col min="13" max="17" width="7.7109375" style="22" customWidth="1"/>
    <col min="18" max="18" width="7.85546875" style="22" customWidth="1"/>
    <col min="19" max="19" width="8.7109375" style="22" customWidth="1"/>
    <col min="20" max="24" width="7.7109375" style="22" customWidth="1"/>
    <col min="25" max="31" width="8.7109375" style="22" customWidth="1"/>
    <col min="32" max="38" width="9.28515625" style="22" customWidth="1"/>
    <col min="39" max="39" width="7.85546875" style="22" customWidth="1"/>
    <col min="40" max="40" width="8.7109375" style="22" customWidth="1"/>
    <col min="41" max="45" width="7.7109375" style="22" customWidth="1"/>
    <col min="46" max="16384" width="9.140625" style="22"/>
  </cols>
  <sheetData>
    <row r="2" spans="2:45" ht="16.5" thickBot="1">
      <c r="B2" s="1" t="s">
        <v>192</v>
      </c>
      <c r="L2" s="102"/>
      <c r="M2" s="102"/>
      <c r="N2" s="102"/>
      <c r="O2" s="93" t="s">
        <v>292</v>
      </c>
      <c r="P2" s="102"/>
      <c r="Q2" s="94"/>
      <c r="R2" s="95"/>
      <c r="S2" s="96"/>
      <c r="T2" s="103" t="s">
        <v>296</v>
      </c>
      <c r="U2" s="95"/>
      <c r="V2" s="101"/>
      <c r="W2" s="101"/>
      <c r="X2" s="101"/>
      <c r="Y2" s="101"/>
    </row>
    <row r="3" spans="2:45" ht="15" customHeight="1">
      <c r="B3" s="548" t="s">
        <v>1</v>
      </c>
      <c r="C3" s="552" t="s">
        <v>143</v>
      </c>
      <c r="D3" s="530" t="s">
        <v>144</v>
      </c>
      <c r="E3" s="528"/>
      <c r="F3" s="528"/>
      <c r="G3" s="528"/>
      <c r="H3" s="528"/>
      <c r="I3" s="528"/>
      <c r="J3" s="529"/>
      <c r="K3" s="545" t="s">
        <v>145</v>
      </c>
      <c r="L3" s="546"/>
      <c r="M3" s="546"/>
      <c r="N3" s="546"/>
      <c r="O3" s="546"/>
      <c r="P3" s="546"/>
      <c r="Q3" s="547"/>
      <c r="R3" s="545" t="s">
        <v>203</v>
      </c>
      <c r="S3" s="546"/>
      <c r="T3" s="546"/>
      <c r="U3" s="546"/>
      <c r="V3" s="546"/>
      <c r="W3" s="546"/>
      <c r="X3" s="547"/>
      <c r="Y3" s="545" t="s">
        <v>201</v>
      </c>
      <c r="Z3" s="546"/>
      <c r="AA3" s="546"/>
      <c r="AB3" s="546"/>
      <c r="AC3" s="546"/>
      <c r="AD3" s="546"/>
      <c r="AE3" s="547"/>
      <c r="AF3" s="545" t="s">
        <v>206</v>
      </c>
      <c r="AG3" s="546"/>
      <c r="AH3" s="546"/>
      <c r="AI3" s="546"/>
      <c r="AJ3" s="546"/>
      <c r="AK3" s="546"/>
      <c r="AL3" s="547"/>
      <c r="AM3" s="545" t="s">
        <v>265</v>
      </c>
      <c r="AN3" s="546"/>
      <c r="AO3" s="546"/>
      <c r="AP3" s="546"/>
      <c r="AQ3" s="546"/>
      <c r="AR3" s="546"/>
      <c r="AS3" s="547"/>
    </row>
    <row r="4" spans="2:45" ht="14.25" thickBot="1">
      <c r="B4" s="549"/>
      <c r="C4" s="553"/>
      <c r="D4" s="281" t="s">
        <v>264</v>
      </c>
      <c r="E4" s="282" t="s">
        <v>263</v>
      </c>
      <c r="F4" s="282" t="s">
        <v>193</v>
      </c>
      <c r="G4" s="282" t="s">
        <v>194</v>
      </c>
      <c r="H4" s="282" t="s">
        <v>195</v>
      </c>
      <c r="I4" s="282" t="s">
        <v>196</v>
      </c>
      <c r="J4" s="283" t="s">
        <v>197</v>
      </c>
      <c r="K4" s="281" t="s">
        <v>264</v>
      </c>
      <c r="L4" s="282" t="s">
        <v>263</v>
      </c>
      <c r="M4" s="282" t="s">
        <v>193</v>
      </c>
      <c r="N4" s="282" t="s">
        <v>194</v>
      </c>
      <c r="O4" s="282" t="s">
        <v>195</v>
      </c>
      <c r="P4" s="282" t="s">
        <v>196</v>
      </c>
      <c r="Q4" s="283" t="s">
        <v>197</v>
      </c>
      <c r="R4" s="281" t="s">
        <v>264</v>
      </c>
      <c r="S4" s="282" t="s">
        <v>263</v>
      </c>
      <c r="T4" s="282" t="s">
        <v>193</v>
      </c>
      <c r="U4" s="282" t="s">
        <v>194</v>
      </c>
      <c r="V4" s="282" t="s">
        <v>195</v>
      </c>
      <c r="W4" s="282" t="s">
        <v>196</v>
      </c>
      <c r="X4" s="283" t="s">
        <v>197</v>
      </c>
      <c r="Y4" s="281" t="s">
        <v>264</v>
      </c>
      <c r="Z4" s="282" t="s">
        <v>263</v>
      </c>
      <c r="AA4" s="282" t="s">
        <v>193</v>
      </c>
      <c r="AB4" s="282" t="s">
        <v>194</v>
      </c>
      <c r="AC4" s="282" t="s">
        <v>195</v>
      </c>
      <c r="AD4" s="282" t="s">
        <v>196</v>
      </c>
      <c r="AE4" s="283" t="s">
        <v>197</v>
      </c>
      <c r="AF4" s="281" t="s">
        <v>264</v>
      </c>
      <c r="AG4" s="282" t="s">
        <v>263</v>
      </c>
      <c r="AH4" s="282" t="s">
        <v>193</v>
      </c>
      <c r="AI4" s="282" t="s">
        <v>194</v>
      </c>
      <c r="AJ4" s="282" t="s">
        <v>195</v>
      </c>
      <c r="AK4" s="282" t="s">
        <v>196</v>
      </c>
      <c r="AL4" s="283" t="s">
        <v>197</v>
      </c>
      <c r="AM4" s="281" t="s">
        <v>264</v>
      </c>
      <c r="AN4" s="282" t="s">
        <v>263</v>
      </c>
      <c r="AO4" s="282" t="s">
        <v>193</v>
      </c>
      <c r="AP4" s="282" t="s">
        <v>194</v>
      </c>
      <c r="AQ4" s="282" t="s">
        <v>195</v>
      </c>
      <c r="AR4" s="282" t="s">
        <v>196</v>
      </c>
      <c r="AS4" s="283" t="s">
        <v>197</v>
      </c>
    </row>
    <row r="5" spans="2:45" ht="14.25" thickBot="1">
      <c r="B5" s="261"/>
      <c r="C5" s="284" t="s">
        <v>2</v>
      </c>
      <c r="D5" s="285">
        <f>D45</f>
        <v>237</v>
      </c>
      <c r="E5" s="286">
        <f t="shared" ref="E5:AS5" si="0">E45</f>
        <v>44645</v>
      </c>
      <c r="F5" s="286">
        <f t="shared" si="0"/>
        <v>941316</v>
      </c>
      <c r="G5" s="286">
        <f t="shared" si="0"/>
        <v>496880</v>
      </c>
      <c r="H5" s="286">
        <f t="shared" si="0"/>
        <v>161905</v>
      </c>
      <c r="I5" s="286">
        <f t="shared" si="0"/>
        <v>108166</v>
      </c>
      <c r="J5" s="287">
        <f t="shared" si="0"/>
        <v>144102</v>
      </c>
      <c r="K5" s="285">
        <f>K45</f>
        <v>0</v>
      </c>
      <c r="L5" s="286">
        <f t="shared" ref="L5" si="1">L45</f>
        <v>3446</v>
      </c>
      <c r="M5" s="286">
        <f t="shared" si="0"/>
        <v>36051</v>
      </c>
      <c r="N5" s="286">
        <f t="shared" si="0"/>
        <v>9953</v>
      </c>
      <c r="O5" s="286">
        <f t="shared" si="0"/>
        <v>4007</v>
      </c>
      <c r="P5" s="286">
        <f t="shared" si="0"/>
        <v>2506</v>
      </c>
      <c r="Q5" s="287">
        <f t="shared" si="0"/>
        <v>2211</v>
      </c>
      <c r="R5" s="288">
        <f>R45</f>
        <v>28</v>
      </c>
      <c r="S5" s="286">
        <f t="shared" ref="S5" si="2">S45</f>
        <v>1792</v>
      </c>
      <c r="T5" s="286">
        <f t="shared" si="0"/>
        <v>35888</v>
      </c>
      <c r="U5" s="286">
        <f t="shared" si="0"/>
        <v>20632</v>
      </c>
      <c r="V5" s="286">
        <f t="shared" si="0"/>
        <v>7025</v>
      </c>
      <c r="W5" s="286">
        <f t="shared" si="0"/>
        <v>3548</v>
      </c>
      <c r="X5" s="289">
        <f t="shared" si="0"/>
        <v>4792</v>
      </c>
      <c r="Y5" s="285">
        <f>Y45</f>
        <v>1</v>
      </c>
      <c r="Z5" s="286">
        <f t="shared" ref="Z5" si="3">Z45</f>
        <v>11937</v>
      </c>
      <c r="AA5" s="286">
        <f t="shared" si="0"/>
        <v>240943</v>
      </c>
      <c r="AB5" s="286">
        <f t="shared" si="0"/>
        <v>70100</v>
      </c>
      <c r="AC5" s="286">
        <f t="shared" si="0"/>
        <v>10737</v>
      </c>
      <c r="AD5" s="286">
        <f t="shared" si="0"/>
        <v>5238</v>
      </c>
      <c r="AE5" s="287">
        <f t="shared" si="0"/>
        <v>5778</v>
      </c>
      <c r="AF5" s="285">
        <f>AF45</f>
        <v>203</v>
      </c>
      <c r="AG5" s="286">
        <f t="shared" ref="AG5" si="4">AG45</f>
        <v>24185</v>
      </c>
      <c r="AH5" s="286">
        <f t="shared" si="0"/>
        <v>542738</v>
      </c>
      <c r="AI5" s="286">
        <f t="shared" si="0"/>
        <v>333794</v>
      </c>
      <c r="AJ5" s="286">
        <f t="shared" si="0"/>
        <v>110834</v>
      </c>
      <c r="AK5" s="286">
        <f t="shared" si="0"/>
        <v>77022</v>
      </c>
      <c r="AL5" s="287">
        <f t="shared" si="0"/>
        <v>105274</v>
      </c>
      <c r="AM5" s="288">
        <f>AM45</f>
        <v>5</v>
      </c>
      <c r="AN5" s="286">
        <f t="shared" ref="AN5" si="5">AN45</f>
        <v>3285</v>
      </c>
      <c r="AO5" s="286">
        <f t="shared" si="0"/>
        <v>85696</v>
      </c>
      <c r="AP5" s="286">
        <f t="shared" si="0"/>
        <v>62401</v>
      </c>
      <c r="AQ5" s="286">
        <f t="shared" si="0"/>
        <v>29302</v>
      </c>
      <c r="AR5" s="286">
        <f t="shared" si="0"/>
        <v>19852</v>
      </c>
      <c r="AS5" s="287">
        <f t="shared" si="0"/>
        <v>26047</v>
      </c>
    </row>
    <row r="6" spans="2:45" s="392" customFormat="1" ht="14.25" customHeight="1">
      <c r="B6" s="384">
        <v>1</v>
      </c>
      <c r="C6" s="385" t="s">
        <v>153</v>
      </c>
      <c r="D6" s="386">
        <v>110</v>
      </c>
      <c r="E6" s="387">
        <v>1706</v>
      </c>
      <c r="F6" s="387">
        <v>24881</v>
      </c>
      <c r="G6" s="387">
        <v>5091</v>
      </c>
      <c r="H6" s="388"/>
      <c r="I6" s="388"/>
      <c r="J6" s="389"/>
      <c r="K6" s="390"/>
      <c r="L6" s="387">
        <v>9</v>
      </c>
      <c r="M6" s="387">
        <v>46</v>
      </c>
      <c r="N6" s="387">
        <v>5</v>
      </c>
      <c r="O6" s="388"/>
      <c r="P6" s="388"/>
      <c r="Q6" s="389"/>
      <c r="R6" s="386">
        <v>23</v>
      </c>
      <c r="S6" s="387">
        <v>162</v>
      </c>
      <c r="T6" s="387">
        <v>1860</v>
      </c>
      <c r="U6" s="387">
        <v>309</v>
      </c>
      <c r="V6" s="388"/>
      <c r="W6" s="388"/>
      <c r="X6" s="389"/>
      <c r="Y6" s="390"/>
      <c r="Z6" s="388"/>
      <c r="AA6" s="387">
        <v>6</v>
      </c>
      <c r="AB6" s="388"/>
      <c r="AC6" s="388"/>
      <c r="AD6" s="388"/>
      <c r="AE6" s="389"/>
      <c r="AF6" s="386">
        <v>85</v>
      </c>
      <c r="AG6" s="387">
        <v>1443</v>
      </c>
      <c r="AH6" s="387">
        <v>20918</v>
      </c>
      <c r="AI6" s="387">
        <v>4391</v>
      </c>
      <c r="AJ6" s="388"/>
      <c r="AK6" s="388"/>
      <c r="AL6" s="389"/>
      <c r="AM6" s="386">
        <v>2</v>
      </c>
      <c r="AN6" s="387">
        <v>92</v>
      </c>
      <c r="AO6" s="387">
        <v>2051</v>
      </c>
      <c r="AP6" s="387">
        <v>386</v>
      </c>
      <c r="AQ6" s="388"/>
      <c r="AR6" s="388"/>
      <c r="AS6" s="391"/>
    </row>
    <row r="7" spans="2:45" s="392" customFormat="1" ht="14.25" customHeight="1">
      <c r="B7" s="393">
        <v>2</v>
      </c>
      <c r="C7" s="394" t="s">
        <v>154</v>
      </c>
      <c r="D7" s="395"/>
      <c r="E7" s="396">
        <v>7</v>
      </c>
      <c r="F7" s="396">
        <v>20448</v>
      </c>
      <c r="G7" s="397"/>
      <c r="H7" s="397"/>
      <c r="I7" s="397"/>
      <c r="J7" s="398"/>
      <c r="K7" s="395"/>
      <c r="L7" s="397"/>
      <c r="M7" s="396">
        <v>54</v>
      </c>
      <c r="N7" s="397"/>
      <c r="O7" s="397"/>
      <c r="P7" s="397"/>
      <c r="Q7" s="398"/>
      <c r="R7" s="395"/>
      <c r="S7" s="396">
        <v>2</v>
      </c>
      <c r="T7" s="396">
        <v>931</v>
      </c>
      <c r="U7" s="397"/>
      <c r="V7" s="397"/>
      <c r="W7" s="397"/>
      <c r="X7" s="398"/>
      <c r="Y7" s="395"/>
      <c r="Z7" s="397"/>
      <c r="AA7" s="396">
        <v>160</v>
      </c>
      <c r="AB7" s="397"/>
      <c r="AC7" s="397"/>
      <c r="AD7" s="397"/>
      <c r="AE7" s="398"/>
      <c r="AF7" s="395"/>
      <c r="AG7" s="396">
        <v>5</v>
      </c>
      <c r="AH7" s="396">
        <v>18700</v>
      </c>
      <c r="AI7" s="397"/>
      <c r="AJ7" s="397"/>
      <c r="AK7" s="397"/>
      <c r="AL7" s="398"/>
      <c r="AM7" s="395"/>
      <c r="AN7" s="397"/>
      <c r="AO7" s="396">
        <v>603</v>
      </c>
      <c r="AP7" s="397"/>
      <c r="AQ7" s="397"/>
      <c r="AR7" s="397"/>
      <c r="AS7" s="399"/>
    </row>
    <row r="8" spans="2:45" s="392" customFormat="1" ht="14.25" customHeight="1">
      <c r="B8" s="393">
        <v>3</v>
      </c>
      <c r="C8" s="400" t="s">
        <v>155</v>
      </c>
      <c r="D8" s="370"/>
      <c r="E8" s="372">
        <v>1764</v>
      </c>
      <c r="F8" s="372">
        <v>41312</v>
      </c>
      <c r="G8" s="371"/>
      <c r="H8" s="371"/>
      <c r="I8" s="371"/>
      <c r="J8" s="373"/>
      <c r="K8" s="370"/>
      <c r="L8" s="372">
        <v>3</v>
      </c>
      <c r="M8" s="372">
        <v>59</v>
      </c>
      <c r="N8" s="371"/>
      <c r="O8" s="371"/>
      <c r="P8" s="371"/>
      <c r="Q8" s="373"/>
      <c r="R8" s="370"/>
      <c r="S8" s="372">
        <v>97</v>
      </c>
      <c r="T8" s="372">
        <v>2167</v>
      </c>
      <c r="U8" s="371"/>
      <c r="V8" s="371"/>
      <c r="W8" s="371"/>
      <c r="X8" s="373"/>
      <c r="Y8" s="370"/>
      <c r="Z8" s="372">
        <v>95</v>
      </c>
      <c r="AA8" s="372">
        <v>2925</v>
      </c>
      <c r="AB8" s="371"/>
      <c r="AC8" s="371"/>
      <c r="AD8" s="371"/>
      <c r="AE8" s="373"/>
      <c r="AF8" s="370"/>
      <c r="AG8" s="372">
        <v>1408</v>
      </c>
      <c r="AH8" s="372">
        <v>32093</v>
      </c>
      <c r="AI8" s="371"/>
      <c r="AJ8" s="371"/>
      <c r="AK8" s="371"/>
      <c r="AL8" s="373"/>
      <c r="AM8" s="370"/>
      <c r="AN8" s="372">
        <v>161</v>
      </c>
      <c r="AO8" s="372">
        <v>4068</v>
      </c>
      <c r="AP8" s="371"/>
      <c r="AQ8" s="371"/>
      <c r="AR8" s="371"/>
      <c r="AS8" s="374"/>
    </row>
    <row r="9" spans="2:45" s="392" customFormat="1" ht="14.25" customHeight="1">
      <c r="B9" s="393">
        <v>4</v>
      </c>
      <c r="C9" s="394" t="s">
        <v>156</v>
      </c>
      <c r="D9" s="401">
        <v>1</v>
      </c>
      <c r="E9" s="396">
        <v>8762</v>
      </c>
      <c r="F9" s="396">
        <v>12873</v>
      </c>
      <c r="G9" s="397"/>
      <c r="H9" s="397"/>
      <c r="I9" s="397"/>
      <c r="J9" s="398"/>
      <c r="K9" s="395"/>
      <c r="L9" s="396">
        <v>1737</v>
      </c>
      <c r="M9" s="396">
        <v>1779</v>
      </c>
      <c r="N9" s="397"/>
      <c r="O9" s="397"/>
      <c r="P9" s="397"/>
      <c r="Q9" s="398"/>
      <c r="R9" s="395"/>
      <c r="S9" s="396">
        <v>304</v>
      </c>
      <c r="T9" s="396">
        <v>764</v>
      </c>
      <c r="U9" s="397"/>
      <c r="V9" s="397"/>
      <c r="W9" s="397"/>
      <c r="X9" s="398"/>
      <c r="Y9" s="395"/>
      <c r="Z9" s="396">
        <v>2647</v>
      </c>
      <c r="AA9" s="396">
        <v>1289</v>
      </c>
      <c r="AB9" s="397"/>
      <c r="AC9" s="397"/>
      <c r="AD9" s="397"/>
      <c r="AE9" s="398"/>
      <c r="AF9" s="401">
        <v>1</v>
      </c>
      <c r="AG9" s="396">
        <v>3476</v>
      </c>
      <c r="AH9" s="396">
        <v>8048</v>
      </c>
      <c r="AI9" s="397"/>
      <c r="AJ9" s="397"/>
      <c r="AK9" s="397"/>
      <c r="AL9" s="398"/>
      <c r="AM9" s="395"/>
      <c r="AN9" s="396">
        <v>598</v>
      </c>
      <c r="AO9" s="396">
        <v>993</v>
      </c>
      <c r="AP9" s="397"/>
      <c r="AQ9" s="397"/>
      <c r="AR9" s="397"/>
      <c r="AS9" s="399"/>
    </row>
    <row r="10" spans="2:45" s="392" customFormat="1" ht="14.25" customHeight="1">
      <c r="B10" s="393">
        <v>5</v>
      </c>
      <c r="C10" s="400" t="s">
        <v>157</v>
      </c>
      <c r="D10" s="370"/>
      <c r="E10" s="372">
        <v>134</v>
      </c>
      <c r="F10" s="372">
        <v>15436</v>
      </c>
      <c r="G10" s="372">
        <v>24</v>
      </c>
      <c r="H10" s="371"/>
      <c r="I10" s="371"/>
      <c r="J10" s="373"/>
      <c r="K10" s="370"/>
      <c r="L10" s="372">
        <v>2</v>
      </c>
      <c r="M10" s="372">
        <v>352</v>
      </c>
      <c r="N10" s="371"/>
      <c r="O10" s="371"/>
      <c r="P10" s="371"/>
      <c r="Q10" s="373"/>
      <c r="R10" s="370"/>
      <c r="S10" s="372">
        <v>9</v>
      </c>
      <c r="T10" s="372">
        <v>883</v>
      </c>
      <c r="U10" s="372">
        <v>4</v>
      </c>
      <c r="V10" s="371"/>
      <c r="W10" s="371"/>
      <c r="X10" s="373"/>
      <c r="Y10" s="370"/>
      <c r="Z10" s="372">
        <v>2</v>
      </c>
      <c r="AA10" s="372">
        <v>4623</v>
      </c>
      <c r="AB10" s="371"/>
      <c r="AC10" s="371"/>
      <c r="AD10" s="371"/>
      <c r="AE10" s="373"/>
      <c r="AF10" s="370"/>
      <c r="AG10" s="372">
        <v>104</v>
      </c>
      <c r="AH10" s="372">
        <v>8494</v>
      </c>
      <c r="AI10" s="372">
        <v>19</v>
      </c>
      <c r="AJ10" s="371"/>
      <c r="AK10" s="371"/>
      <c r="AL10" s="373"/>
      <c r="AM10" s="370"/>
      <c r="AN10" s="372">
        <v>17</v>
      </c>
      <c r="AO10" s="372">
        <v>1084</v>
      </c>
      <c r="AP10" s="372">
        <v>1</v>
      </c>
      <c r="AQ10" s="371"/>
      <c r="AR10" s="371"/>
      <c r="AS10" s="374"/>
    </row>
    <row r="11" spans="2:45" s="392" customFormat="1" ht="14.25" customHeight="1">
      <c r="B11" s="393">
        <v>6</v>
      </c>
      <c r="C11" s="394" t="s">
        <v>158</v>
      </c>
      <c r="D11" s="395"/>
      <c r="E11" s="396">
        <v>1002</v>
      </c>
      <c r="F11" s="396">
        <v>46426</v>
      </c>
      <c r="G11" s="397"/>
      <c r="H11" s="397"/>
      <c r="I11" s="397"/>
      <c r="J11" s="398"/>
      <c r="K11" s="395"/>
      <c r="L11" s="396">
        <v>80</v>
      </c>
      <c r="M11" s="396">
        <v>4367</v>
      </c>
      <c r="N11" s="397"/>
      <c r="O11" s="397"/>
      <c r="P11" s="397"/>
      <c r="Q11" s="398"/>
      <c r="R11" s="395"/>
      <c r="S11" s="396">
        <v>14</v>
      </c>
      <c r="T11" s="396">
        <v>667</v>
      </c>
      <c r="U11" s="397"/>
      <c r="V11" s="397"/>
      <c r="W11" s="397"/>
      <c r="X11" s="398"/>
      <c r="Y11" s="395"/>
      <c r="Z11" s="396">
        <v>302</v>
      </c>
      <c r="AA11" s="396">
        <v>12255</v>
      </c>
      <c r="AB11" s="397"/>
      <c r="AC11" s="397"/>
      <c r="AD11" s="397"/>
      <c r="AE11" s="398"/>
      <c r="AF11" s="395"/>
      <c r="AG11" s="396">
        <v>448</v>
      </c>
      <c r="AH11" s="396">
        <v>23148</v>
      </c>
      <c r="AI11" s="397"/>
      <c r="AJ11" s="397"/>
      <c r="AK11" s="397"/>
      <c r="AL11" s="398"/>
      <c r="AM11" s="395"/>
      <c r="AN11" s="396">
        <v>158</v>
      </c>
      <c r="AO11" s="396">
        <v>5989</v>
      </c>
      <c r="AP11" s="397"/>
      <c r="AQ11" s="397"/>
      <c r="AR11" s="397"/>
      <c r="AS11" s="399"/>
    </row>
    <row r="12" spans="2:45" s="392" customFormat="1" ht="14.25" customHeight="1">
      <c r="B12" s="393">
        <v>7</v>
      </c>
      <c r="C12" s="400" t="s">
        <v>159</v>
      </c>
      <c r="D12" s="370"/>
      <c r="E12" s="372">
        <v>19</v>
      </c>
      <c r="F12" s="372">
        <v>27329</v>
      </c>
      <c r="G12" s="371"/>
      <c r="H12" s="371"/>
      <c r="I12" s="371"/>
      <c r="J12" s="373"/>
      <c r="K12" s="370"/>
      <c r="L12" s="372">
        <v>4</v>
      </c>
      <c r="M12" s="372">
        <v>1049</v>
      </c>
      <c r="N12" s="371"/>
      <c r="O12" s="371"/>
      <c r="P12" s="371"/>
      <c r="Q12" s="373"/>
      <c r="R12" s="370"/>
      <c r="S12" s="371"/>
      <c r="T12" s="372">
        <v>581</v>
      </c>
      <c r="U12" s="371"/>
      <c r="V12" s="371"/>
      <c r="W12" s="371"/>
      <c r="X12" s="373"/>
      <c r="Y12" s="370"/>
      <c r="Z12" s="372">
        <v>4</v>
      </c>
      <c r="AA12" s="372">
        <v>14445</v>
      </c>
      <c r="AB12" s="371"/>
      <c r="AC12" s="371"/>
      <c r="AD12" s="371"/>
      <c r="AE12" s="373"/>
      <c r="AF12" s="370"/>
      <c r="AG12" s="372">
        <v>9</v>
      </c>
      <c r="AH12" s="372">
        <v>10334</v>
      </c>
      <c r="AI12" s="371"/>
      <c r="AJ12" s="371"/>
      <c r="AK12" s="371"/>
      <c r="AL12" s="373"/>
      <c r="AM12" s="370"/>
      <c r="AN12" s="372">
        <v>2</v>
      </c>
      <c r="AO12" s="372">
        <v>920</v>
      </c>
      <c r="AP12" s="371"/>
      <c r="AQ12" s="371"/>
      <c r="AR12" s="371"/>
      <c r="AS12" s="374"/>
    </row>
    <row r="13" spans="2:45" s="392" customFormat="1" ht="14.25" customHeight="1">
      <c r="B13" s="393">
        <v>8</v>
      </c>
      <c r="C13" s="394" t="s">
        <v>160</v>
      </c>
      <c r="D13" s="395"/>
      <c r="E13" s="397"/>
      <c r="F13" s="396">
        <v>12282</v>
      </c>
      <c r="G13" s="397"/>
      <c r="H13" s="397"/>
      <c r="I13" s="397"/>
      <c r="J13" s="398"/>
      <c r="K13" s="395"/>
      <c r="L13" s="397"/>
      <c r="M13" s="396">
        <v>17</v>
      </c>
      <c r="N13" s="397"/>
      <c r="O13" s="397"/>
      <c r="P13" s="397"/>
      <c r="Q13" s="398"/>
      <c r="R13" s="395"/>
      <c r="S13" s="397"/>
      <c r="T13" s="397"/>
      <c r="U13" s="397"/>
      <c r="V13" s="397"/>
      <c r="W13" s="397"/>
      <c r="X13" s="398"/>
      <c r="Y13" s="395"/>
      <c r="Z13" s="397"/>
      <c r="AA13" s="396">
        <v>60</v>
      </c>
      <c r="AB13" s="397"/>
      <c r="AC13" s="397"/>
      <c r="AD13" s="397"/>
      <c r="AE13" s="398"/>
      <c r="AF13" s="395"/>
      <c r="AG13" s="397"/>
      <c r="AH13" s="396">
        <v>10856</v>
      </c>
      <c r="AI13" s="397"/>
      <c r="AJ13" s="397"/>
      <c r="AK13" s="397"/>
      <c r="AL13" s="398"/>
      <c r="AM13" s="395"/>
      <c r="AN13" s="397"/>
      <c r="AO13" s="396">
        <v>1349</v>
      </c>
      <c r="AP13" s="397"/>
      <c r="AQ13" s="397"/>
      <c r="AR13" s="397"/>
      <c r="AS13" s="399"/>
    </row>
    <row r="14" spans="2:45" s="392" customFormat="1" ht="14.25" customHeight="1">
      <c r="B14" s="393">
        <v>9</v>
      </c>
      <c r="C14" s="400" t="s">
        <v>161</v>
      </c>
      <c r="D14" s="370"/>
      <c r="E14" s="371"/>
      <c r="F14" s="372">
        <v>9170</v>
      </c>
      <c r="G14" s="372">
        <v>45462</v>
      </c>
      <c r="H14" s="372">
        <v>307</v>
      </c>
      <c r="I14" s="371"/>
      <c r="J14" s="373"/>
      <c r="K14" s="370"/>
      <c r="L14" s="371"/>
      <c r="M14" s="372">
        <v>11</v>
      </c>
      <c r="N14" s="372">
        <v>40</v>
      </c>
      <c r="O14" s="371"/>
      <c r="P14" s="371"/>
      <c r="Q14" s="373"/>
      <c r="R14" s="370"/>
      <c r="S14" s="371"/>
      <c r="T14" s="372">
        <v>310</v>
      </c>
      <c r="U14" s="372">
        <v>2780</v>
      </c>
      <c r="V14" s="372">
        <v>9</v>
      </c>
      <c r="W14" s="371"/>
      <c r="X14" s="373"/>
      <c r="Y14" s="370"/>
      <c r="Z14" s="371"/>
      <c r="AA14" s="372">
        <v>14</v>
      </c>
      <c r="AB14" s="372">
        <v>343</v>
      </c>
      <c r="AC14" s="371"/>
      <c r="AD14" s="371"/>
      <c r="AE14" s="373"/>
      <c r="AF14" s="370"/>
      <c r="AG14" s="371"/>
      <c r="AH14" s="372">
        <v>8104</v>
      </c>
      <c r="AI14" s="372">
        <v>38067</v>
      </c>
      <c r="AJ14" s="372">
        <v>263</v>
      </c>
      <c r="AK14" s="371"/>
      <c r="AL14" s="373"/>
      <c r="AM14" s="370"/>
      <c r="AN14" s="371"/>
      <c r="AO14" s="372">
        <v>731</v>
      </c>
      <c r="AP14" s="372">
        <v>4232</v>
      </c>
      <c r="AQ14" s="372">
        <v>35</v>
      </c>
      <c r="AR14" s="371"/>
      <c r="AS14" s="374"/>
    </row>
    <row r="15" spans="2:45" s="392" customFormat="1" ht="14.25" customHeight="1">
      <c r="B15" s="393">
        <v>10</v>
      </c>
      <c r="C15" s="394" t="s">
        <v>162</v>
      </c>
      <c r="D15" s="395"/>
      <c r="E15" s="396">
        <v>371</v>
      </c>
      <c r="F15" s="396">
        <v>7408</v>
      </c>
      <c r="G15" s="396">
        <v>25907</v>
      </c>
      <c r="H15" s="397"/>
      <c r="I15" s="397"/>
      <c r="J15" s="398"/>
      <c r="K15" s="395"/>
      <c r="L15" s="397"/>
      <c r="M15" s="396">
        <v>4</v>
      </c>
      <c r="N15" s="396">
        <v>25</v>
      </c>
      <c r="O15" s="397"/>
      <c r="P15" s="397"/>
      <c r="Q15" s="398"/>
      <c r="R15" s="395"/>
      <c r="S15" s="396">
        <v>25</v>
      </c>
      <c r="T15" s="396">
        <v>483</v>
      </c>
      <c r="U15" s="396">
        <v>1424</v>
      </c>
      <c r="V15" s="397"/>
      <c r="W15" s="397"/>
      <c r="X15" s="398"/>
      <c r="Y15" s="395"/>
      <c r="Z15" s="396">
        <v>3</v>
      </c>
      <c r="AA15" s="396">
        <v>96</v>
      </c>
      <c r="AB15" s="396">
        <v>330</v>
      </c>
      <c r="AC15" s="397"/>
      <c r="AD15" s="397"/>
      <c r="AE15" s="398"/>
      <c r="AF15" s="395"/>
      <c r="AG15" s="396">
        <v>321</v>
      </c>
      <c r="AH15" s="396">
        <v>6250</v>
      </c>
      <c r="AI15" s="396">
        <v>22196</v>
      </c>
      <c r="AJ15" s="397"/>
      <c r="AK15" s="397"/>
      <c r="AL15" s="398"/>
      <c r="AM15" s="395"/>
      <c r="AN15" s="396">
        <v>22</v>
      </c>
      <c r="AO15" s="396">
        <v>575</v>
      </c>
      <c r="AP15" s="396">
        <v>1932</v>
      </c>
      <c r="AQ15" s="397"/>
      <c r="AR15" s="397"/>
      <c r="AS15" s="399"/>
    </row>
    <row r="16" spans="2:45" s="392" customFormat="1" ht="14.25" customHeight="1">
      <c r="B16" s="393">
        <v>11</v>
      </c>
      <c r="C16" s="400" t="s">
        <v>163</v>
      </c>
      <c r="D16" s="370"/>
      <c r="E16" s="371"/>
      <c r="F16" s="372">
        <v>27386</v>
      </c>
      <c r="G16" s="371"/>
      <c r="H16" s="371"/>
      <c r="I16" s="371"/>
      <c r="J16" s="373"/>
      <c r="K16" s="370"/>
      <c r="L16" s="371"/>
      <c r="M16" s="372">
        <v>2667</v>
      </c>
      <c r="N16" s="371"/>
      <c r="O16" s="371"/>
      <c r="P16" s="371"/>
      <c r="Q16" s="373"/>
      <c r="R16" s="370"/>
      <c r="S16" s="371"/>
      <c r="T16" s="372">
        <v>1241</v>
      </c>
      <c r="U16" s="371"/>
      <c r="V16" s="371"/>
      <c r="W16" s="371"/>
      <c r="X16" s="373"/>
      <c r="Y16" s="370"/>
      <c r="Z16" s="371"/>
      <c r="AA16" s="372">
        <v>3971</v>
      </c>
      <c r="AB16" s="371"/>
      <c r="AC16" s="371"/>
      <c r="AD16" s="371"/>
      <c r="AE16" s="373"/>
      <c r="AF16" s="370"/>
      <c r="AG16" s="371"/>
      <c r="AH16" s="372">
        <v>17374</v>
      </c>
      <c r="AI16" s="371"/>
      <c r="AJ16" s="371"/>
      <c r="AK16" s="371"/>
      <c r="AL16" s="373"/>
      <c r="AM16" s="370"/>
      <c r="AN16" s="371"/>
      <c r="AO16" s="372">
        <v>2133</v>
      </c>
      <c r="AP16" s="371"/>
      <c r="AQ16" s="371"/>
      <c r="AR16" s="371"/>
      <c r="AS16" s="374"/>
    </row>
    <row r="17" spans="2:45" s="392" customFormat="1" ht="14.25" customHeight="1">
      <c r="B17" s="393">
        <v>12</v>
      </c>
      <c r="C17" s="394" t="s">
        <v>164</v>
      </c>
      <c r="D17" s="395"/>
      <c r="E17" s="396">
        <v>19</v>
      </c>
      <c r="F17" s="396">
        <v>17502</v>
      </c>
      <c r="G17" s="397"/>
      <c r="H17" s="397"/>
      <c r="I17" s="397"/>
      <c r="J17" s="398"/>
      <c r="K17" s="395"/>
      <c r="L17" s="397"/>
      <c r="M17" s="396">
        <v>68</v>
      </c>
      <c r="N17" s="397"/>
      <c r="O17" s="397"/>
      <c r="P17" s="397"/>
      <c r="Q17" s="398"/>
      <c r="R17" s="395"/>
      <c r="S17" s="396">
        <v>3</v>
      </c>
      <c r="T17" s="396">
        <v>842</v>
      </c>
      <c r="U17" s="397"/>
      <c r="V17" s="397"/>
      <c r="W17" s="397"/>
      <c r="X17" s="398"/>
      <c r="Y17" s="395"/>
      <c r="Z17" s="397"/>
      <c r="AA17" s="396">
        <v>1451</v>
      </c>
      <c r="AB17" s="397"/>
      <c r="AC17" s="397"/>
      <c r="AD17" s="397"/>
      <c r="AE17" s="398"/>
      <c r="AF17" s="395"/>
      <c r="AG17" s="396">
        <v>14</v>
      </c>
      <c r="AH17" s="396">
        <v>13322</v>
      </c>
      <c r="AI17" s="397"/>
      <c r="AJ17" s="397"/>
      <c r="AK17" s="397"/>
      <c r="AL17" s="398"/>
      <c r="AM17" s="395"/>
      <c r="AN17" s="396">
        <v>2</v>
      </c>
      <c r="AO17" s="396">
        <v>1819</v>
      </c>
      <c r="AP17" s="397"/>
      <c r="AQ17" s="397"/>
      <c r="AR17" s="397"/>
      <c r="AS17" s="399"/>
    </row>
    <row r="18" spans="2:45" s="392" customFormat="1" ht="14.25" customHeight="1">
      <c r="B18" s="393">
        <v>13</v>
      </c>
      <c r="C18" s="400" t="s">
        <v>165</v>
      </c>
      <c r="D18" s="370"/>
      <c r="E18" s="372">
        <v>73</v>
      </c>
      <c r="F18" s="372">
        <v>15681</v>
      </c>
      <c r="G18" s="371"/>
      <c r="H18" s="371"/>
      <c r="I18" s="371"/>
      <c r="J18" s="373"/>
      <c r="K18" s="370"/>
      <c r="L18" s="371"/>
      <c r="M18" s="372">
        <v>55</v>
      </c>
      <c r="N18" s="371"/>
      <c r="O18" s="371"/>
      <c r="P18" s="371"/>
      <c r="Q18" s="373"/>
      <c r="R18" s="370"/>
      <c r="S18" s="371"/>
      <c r="T18" s="371"/>
      <c r="U18" s="371"/>
      <c r="V18" s="371"/>
      <c r="W18" s="371"/>
      <c r="X18" s="373"/>
      <c r="Y18" s="370"/>
      <c r="Z18" s="371"/>
      <c r="AA18" s="372">
        <v>3849</v>
      </c>
      <c r="AB18" s="371"/>
      <c r="AC18" s="371"/>
      <c r="AD18" s="371"/>
      <c r="AE18" s="373"/>
      <c r="AF18" s="370"/>
      <c r="AG18" s="372">
        <v>66</v>
      </c>
      <c r="AH18" s="372">
        <v>10457</v>
      </c>
      <c r="AI18" s="371"/>
      <c r="AJ18" s="371"/>
      <c r="AK18" s="371"/>
      <c r="AL18" s="373"/>
      <c r="AM18" s="370"/>
      <c r="AN18" s="372">
        <v>7</v>
      </c>
      <c r="AO18" s="372">
        <v>1320</v>
      </c>
      <c r="AP18" s="371"/>
      <c r="AQ18" s="371"/>
      <c r="AR18" s="371"/>
      <c r="AS18" s="374"/>
    </row>
    <row r="19" spans="2:45" s="392" customFormat="1" ht="14.25" customHeight="1">
      <c r="B19" s="393">
        <v>14</v>
      </c>
      <c r="C19" s="394" t="s">
        <v>166</v>
      </c>
      <c r="D19" s="395"/>
      <c r="E19" s="396">
        <v>192</v>
      </c>
      <c r="F19" s="396">
        <v>8849</v>
      </c>
      <c r="G19" s="396">
        <v>56512</v>
      </c>
      <c r="H19" s="397"/>
      <c r="I19" s="397"/>
      <c r="J19" s="398"/>
      <c r="K19" s="395"/>
      <c r="L19" s="396">
        <v>5</v>
      </c>
      <c r="M19" s="396">
        <v>122</v>
      </c>
      <c r="N19" s="396">
        <v>775</v>
      </c>
      <c r="O19" s="397"/>
      <c r="P19" s="397"/>
      <c r="Q19" s="398"/>
      <c r="R19" s="395"/>
      <c r="S19" s="396">
        <v>15</v>
      </c>
      <c r="T19" s="396">
        <v>273</v>
      </c>
      <c r="U19" s="396">
        <v>1899</v>
      </c>
      <c r="V19" s="397"/>
      <c r="W19" s="397"/>
      <c r="X19" s="398"/>
      <c r="Y19" s="395"/>
      <c r="Z19" s="396">
        <v>115</v>
      </c>
      <c r="AA19" s="396">
        <v>3180</v>
      </c>
      <c r="AB19" s="396">
        <v>19357</v>
      </c>
      <c r="AC19" s="397"/>
      <c r="AD19" s="397"/>
      <c r="AE19" s="398"/>
      <c r="AF19" s="395"/>
      <c r="AG19" s="396">
        <v>41</v>
      </c>
      <c r="AH19" s="396">
        <v>4071</v>
      </c>
      <c r="AI19" s="396">
        <v>27366</v>
      </c>
      <c r="AJ19" s="397"/>
      <c r="AK19" s="397"/>
      <c r="AL19" s="398"/>
      <c r="AM19" s="395"/>
      <c r="AN19" s="396">
        <v>16</v>
      </c>
      <c r="AO19" s="396">
        <v>1203</v>
      </c>
      <c r="AP19" s="396">
        <v>7115</v>
      </c>
      <c r="AQ19" s="397"/>
      <c r="AR19" s="397"/>
      <c r="AS19" s="399"/>
    </row>
    <row r="20" spans="2:45" s="392" customFormat="1" ht="14.25" customHeight="1">
      <c r="B20" s="393">
        <v>15</v>
      </c>
      <c r="C20" s="400" t="s">
        <v>167</v>
      </c>
      <c r="D20" s="370"/>
      <c r="E20" s="372">
        <v>2608</v>
      </c>
      <c r="F20" s="372">
        <v>49425</v>
      </c>
      <c r="G20" s="372">
        <v>690</v>
      </c>
      <c r="H20" s="371"/>
      <c r="I20" s="371"/>
      <c r="J20" s="382">
        <v>1</v>
      </c>
      <c r="K20" s="370"/>
      <c r="L20" s="372">
        <v>3</v>
      </c>
      <c r="M20" s="372">
        <v>113</v>
      </c>
      <c r="N20" s="371"/>
      <c r="O20" s="371"/>
      <c r="P20" s="371"/>
      <c r="Q20" s="373"/>
      <c r="R20" s="370"/>
      <c r="S20" s="372">
        <v>74</v>
      </c>
      <c r="T20" s="372">
        <v>1543</v>
      </c>
      <c r="U20" s="372">
        <v>38</v>
      </c>
      <c r="V20" s="371"/>
      <c r="W20" s="371"/>
      <c r="X20" s="382">
        <v>1</v>
      </c>
      <c r="Y20" s="370"/>
      <c r="Z20" s="372">
        <v>827</v>
      </c>
      <c r="AA20" s="372">
        <v>28327</v>
      </c>
      <c r="AB20" s="372">
        <v>209</v>
      </c>
      <c r="AC20" s="371"/>
      <c r="AD20" s="371"/>
      <c r="AE20" s="373"/>
      <c r="AF20" s="370"/>
      <c r="AG20" s="372">
        <v>1566</v>
      </c>
      <c r="AH20" s="372">
        <v>17628</v>
      </c>
      <c r="AI20" s="372">
        <v>410</v>
      </c>
      <c r="AJ20" s="371"/>
      <c r="AK20" s="371"/>
      <c r="AL20" s="373"/>
      <c r="AM20" s="370"/>
      <c r="AN20" s="372">
        <v>138</v>
      </c>
      <c r="AO20" s="372">
        <v>1814</v>
      </c>
      <c r="AP20" s="372">
        <v>33</v>
      </c>
      <c r="AQ20" s="371"/>
      <c r="AR20" s="371"/>
      <c r="AS20" s="374"/>
    </row>
    <row r="21" spans="2:45" s="392" customFormat="1" ht="14.25" customHeight="1">
      <c r="B21" s="393">
        <v>16</v>
      </c>
      <c r="C21" s="394" t="s">
        <v>168</v>
      </c>
      <c r="D21" s="395"/>
      <c r="E21" s="396">
        <v>182</v>
      </c>
      <c r="F21" s="396">
        <v>14431</v>
      </c>
      <c r="G21" s="396">
        <v>37</v>
      </c>
      <c r="H21" s="397"/>
      <c r="I21" s="397"/>
      <c r="J21" s="398"/>
      <c r="K21" s="395"/>
      <c r="L21" s="397"/>
      <c r="M21" s="396">
        <v>36</v>
      </c>
      <c r="N21" s="397"/>
      <c r="O21" s="397"/>
      <c r="P21" s="397"/>
      <c r="Q21" s="398"/>
      <c r="R21" s="395"/>
      <c r="S21" s="396">
        <v>26</v>
      </c>
      <c r="T21" s="396">
        <v>769</v>
      </c>
      <c r="U21" s="396">
        <v>2</v>
      </c>
      <c r="V21" s="397"/>
      <c r="W21" s="397"/>
      <c r="X21" s="398"/>
      <c r="Y21" s="395"/>
      <c r="Z21" s="397"/>
      <c r="AA21" s="396">
        <v>2</v>
      </c>
      <c r="AB21" s="397"/>
      <c r="AC21" s="397"/>
      <c r="AD21" s="397"/>
      <c r="AE21" s="398"/>
      <c r="AF21" s="395"/>
      <c r="AG21" s="396">
        <v>152</v>
      </c>
      <c r="AH21" s="396">
        <v>11493</v>
      </c>
      <c r="AI21" s="396">
        <v>23</v>
      </c>
      <c r="AJ21" s="397"/>
      <c r="AK21" s="397"/>
      <c r="AL21" s="398"/>
      <c r="AM21" s="395"/>
      <c r="AN21" s="396">
        <v>4</v>
      </c>
      <c r="AO21" s="396">
        <v>2131</v>
      </c>
      <c r="AP21" s="396">
        <v>12</v>
      </c>
      <c r="AQ21" s="397"/>
      <c r="AR21" s="397"/>
      <c r="AS21" s="399"/>
    </row>
    <row r="22" spans="2:45" s="392" customFormat="1" ht="14.25" customHeight="1">
      <c r="B22" s="393">
        <v>17</v>
      </c>
      <c r="C22" s="400" t="s">
        <v>169</v>
      </c>
      <c r="D22" s="370"/>
      <c r="E22" s="372">
        <v>2624</v>
      </c>
      <c r="F22" s="372">
        <v>60072</v>
      </c>
      <c r="G22" s="372">
        <v>85075</v>
      </c>
      <c r="H22" s="371"/>
      <c r="I22" s="371"/>
      <c r="J22" s="373"/>
      <c r="K22" s="370"/>
      <c r="L22" s="372">
        <v>302</v>
      </c>
      <c r="M22" s="372">
        <v>3865</v>
      </c>
      <c r="N22" s="372">
        <v>3221</v>
      </c>
      <c r="O22" s="371"/>
      <c r="P22" s="371"/>
      <c r="Q22" s="373"/>
      <c r="R22" s="370"/>
      <c r="S22" s="372">
        <v>75</v>
      </c>
      <c r="T22" s="372">
        <v>1964</v>
      </c>
      <c r="U22" s="372">
        <v>2648</v>
      </c>
      <c r="V22" s="371"/>
      <c r="W22" s="371"/>
      <c r="X22" s="373"/>
      <c r="Y22" s="370"/>
      <c r="Z22" s="372">
        <v>203</v>
      </c>
      <c r="AA22" s="372">
        <v>17637</v>
      </c>
      <c r="AB22" s="372">
        <v>15803</v>
      </c>
      <c r="AC22" s="371"/>
      <c r="AD22" s="371"/>
      <c r="AE22" s="373"/>
      <c r="AF22" s="370"/>
      <c r="AG22" s="372">
        <v>1629</v>
      </c>
      <c r="AH22" s="372">
        <v>29251</v>
      </c>
      <c r="AI22" s="372">
        <v>53853</v>
      </c>
      <c r="AJ22" s="371"/>
      <c r="AK22" s="371"/>
      <c r="AL22" s="373"/>
      <c r="AM22" s="370"/>
      <c r="AN22" s="372">
        <v>415</v>
      </c>
      <c r="AO22" s="372">
        <v>7355</v>
      </c>
      <c r="AP22" s="372">
        <v>9550</v>
      </c>
      <c r="AQ22" s="371"/>
      <c r="AR22" s="371"/>
      <c r="AS22" s="374"/>
    </row>
    <row r="23" spans="2:45" s="392" customFormat="1" ht="14.25" customHeight="1">
      <c r="B23" s="393">
        <v>18</v>
      </c>
      <c r="C23" s="394" t="s">
        <v>170</v>
      </c>
      <c r="D23" s="395"/>
      <c r="E23" s="396">
        <v>33</v>
      </c>
      <c r="F23" s="396">
        <v>12794</v>
      </c>
      <c r="G23" s="397"/>
      <c r="H23" s="397"/>
      <c r="I23" s="397"/>
      <c r="J23" s="398"/>
      <c r="K23" s="395"/>
      <c r="L23" s="397"/>
      <c r="M23" s="396">
        <v>10</v>
      </c>
      <c r="N23" s="397"/>
      <c r="O23" s="397"/>
      <c r="P23" s="397"/>
      <c r="Q23" s="398"/>
      <c r="R23" s="395"/>
      <c r="S23" s="397"/>
      <c r="T23" s="396">
        <v>851</v>
      </c>
      <c r="U23" s="397"/>
      <c r="V23" s="397"/>
      <c r="W23" s="397"/>
      <c r="X23" s="398"/>
      <c r="Y23" s="395"/>
      <c r="Z23" s="397"/>
      <c r="AA23" s="396">
        <v>42</v>
      </c>
      <c r="AB23" s="397"/>
      <c r="AC23" s="397"/>
      <c r="AD23" s="397"/>
      <c r="AE23" s="398"/>
      <c r="AF23" s="395"/>
      <c r="AG23" s="396">
        <v>33</v>
      </c>
      <c r="AH23" s="396">
        <v>10500</v>
      </c>
      <c r="AI23" s="397"/>
      <c r="AJ23" s="397"/>
      <c r="AK23" s="397"/>
      <c r="AL23" s="398"/>
      <c r="AM23" s="395"/>
      <c r="AN23" s="397"/>
      <c r="AO23" s="396">
        <v>1391</v>
      </c>
      <c r="AP23" s="397"/>
      <c r="AQ23" s="397"/>
      <c r="AR23" s="397"/>
      <c r="AS23" s="399"/>
    </row>
    <row r="24" spans="2:45" s="392" customFormat="1" ht="14.25" customHeight="1">
      <c r="B24" s="393">
        <v>19</v>
      </c>
      <c r="C24" s="400" t="s">
        <v>171</v>
      </c>
      <c r="D24" s="402">
        <v>111</v>
      </c>
      <c r="E24" s="372">
        <v>7319</v>
      </c>
      <c r="F24" s="372">
        <v>53586</v>
      </c>
      <c r="G24" s="372">
        <v>13</v>
      </c>
      <c r="H24" s="371"/>
      <c r="I24" s="371"/>
      <c r="J24" s="373"/>
      <c r="K24" s="370"/>
      <c r="L24" s="372">
        <v>14</v>
      </c>
      <c r="M24" s="372">
        <v>93</v>
      </c>
      <c r="N24" s="371"/>
      <c r="O24" s="371"/>
      <c r="P24" s="371"/>
      <c r="Q24" s="373"/>
      <c r="R24" s="402">
        <v>4</v>
      </c>
      <c r="S24" s="372">
        <v>353</v>
      </c>
      <c r="T24" s="372">
        <v>2711</v>
      </c>
      <c r="U24" s="371"/>
      <c r="V24" s="371"/>
      <c r="W24" s="371"/>
      <c r="X24" s="373"/>
      <c r="Y24" s="402">
        <v>1</v>
      </c>
      <c r="Z24" s="372">
        <v>2055</v>
      </c>
      <c r="AA24" s="372">
        <v>17609</v>
      </c>
      <c r="AB24" s="371"/>
      <c r="AC24" s="371"/>
      <c r="AD24" s="371"/>
      <c r="AE24" s="373"/>
      <c r="AF24" s="402">
        <v>103</v>
      </c>
      <c r="AG24" s="372">
        <v>4399</v>
      </c>
      <c r="AH24" s="372">
        <v>29815</v>
      </c>
      <c r="AI24" s="372">
        <v>2</v>
      </c>
      <c r="AJ24" s="371"/>
      <c r="AK24" s="371"/>
      <c r="AL24" s="373"/>
      <c r="AM24" s="402">
        <v>3</v>
      </c>
      <c r="AN24" s="372">
        <v>498</v>
      </c>
      <c r="AO24" s="372">
        <v>3358</v>
      </c>
      <c r="AP24" s="372">
        <v>11</v>
      </c>
      <c r="AQ24" s="371"/>
      <c r="AR24" s="371"/>
      <c r="AS24" s="374"/>
    </row>
    <row r="25" spans="2:45" s="392" customFormat="1" ht="14.25" customHeight="1">
      <c r="B25" s="393">
        <v>20</v>
      </c>
      <c r="C25" s="394" t="s">
        <v>172</v>
      </c>
      <c r="D25" s="395"/>
      <c r="E25" s="396">
        <v>669</v>
      </c>
      <c r="F25" s="396">
        <v>65592</v>
      </c>
      <c r="G25" s="396">
        <v>24494</v>
      </c>
      <c r="H25" s="396">
        <v>267</v>
      </c>
      <c r="I25" s="397"/>
      <c r="J25" s="403">
        <v>5</v>
      </c>
      <c r="K25" s="395"/>
      <c r="L25" s="396">
        <v>93</v>
      </c>
      <c r="M25" s="396">
        <v>5173</v>
      </c>
      <c r="N25" s="396">
        <v>1048</v>
      </c>
      <c r="O25" s="396">
        <v>6</v>
      </c>
      <c r="P25" s="397"/>
      <c r="Q25" s="403">
        <v>1</v>
      </c>
      <c r="R25" s="395"/>
      <c r="S25" s="396">
        <v>31</v>
      </c>
      <c r="T25" s="396">
        <v>3255</v>
      </c>
      <c r="U25" s="396">
        <v>1260</v>
      </c>
      <c r="V25" s="396">
        <v>25</v>
      </c>
      <c r="W25" s="397"/>
      <c r="X25" s="403">
        <v>4</v>
      </c>
      <c r="Y25" s="395"/>
      <c r="Z25" s="397"/>
      <c r="AA25" s="397"/>
      <c r="AB25" s="397"/>
      <c r="AC25" s="397"/>
      <c r="AD25" s="397"/>
      <c r="AE25" s="398"/>
      <c r="AF25" s="395"/>
      <c r="AG25" s="396">
        <v>473</v>
      </c>
      <c r="AH25" s="396">
        <v>48146</v>
      </c>
      <c r="AI25" s="396">
        <v>19678</v>
      </c>
      <c r="AJ25" s="396">
        <v>217</v>
      </c>
      <c r="AK25" s="397"/>
      <c r="AL25" s="398"/>
      <c r="AM25" s="395"/>
      <c r="AN25" s="396">
        <v>72</v>
      </c>
      <c r="AO25" s="396">
        <v>9018</v>
      </c>
      <c r="AP25" s="396">
        <v>2508</v>
      </c>
      <c r="AQ25" s="396">
        <v>19</v>
      </c>
      <c r="AR25" s="397"/>
      <c r="AS25" s="399"/>
    </row>
    <row r="26" spans="2:45" s="392" customFormat="1" ht="14.25" customHeight="1">
      <c r="B26" s="393">
        <v>21</v>
      </c>
      <c r="C26" s="400" t="s">
        <v>173</v>
      </c>
      <c r="D26" s="370"/>
      <c r="E26" s="372">
        <v>1286</v>
      </c>
      <c r="F26" s="372">
        <v>10448</v>
      </c>
      <c r="G26" s="372">
        <v>9568</v>
      </c>
      <c r="H26" s="371"/>
      <c r="I26" s="371"/>
      <c r="J26" s="373"/>
      <c r="K26" s="370"/>
      <c r="L26" s="372">
        <v>40</v>
      </c>
      <c r="M26" s="372">
        <v>22</v>
      </c>
      <c r="N26" s="372">
        <v>13</v>
      </c>
      <c r="O26" s="371"/>
      <c r="P26" s="371"/>
      <c r="Q26" s="373"/>
      <c r="R26" s="370"/>
      <c r="S26" s="372">
        <v>24</v>
      </c>
      <c r="T26" s="372">
        <v>783</v>
      </c>
      <c r="U26" s="372">
        <v>682</v>
      </c>
      <c r="V26" s="371"/>
      <c r="W26" s="371"/>
      <c r="X26" s="373"/>
      <c r="Y26" s="370"/>
      <c r="Z26" s="372">
        <v>1</v>
      </c>
      <c r="AA26" s="372">
        <v>3</v>
      </c>
      <c r="AB26" s="372">
        <v>2</v>
      </c>
      <c r="AC26" s="371"/>
      <c r="AD26" s="371"/>
      <c r="AE26" s="373"/>
      <c r="AF26" s="370"/>
      <c r="AG26" s="372">
        <v>1098</v>
      </c>
      <c r="AH26" s="372">
        <v>8699</v>
      </c>
      <c r="AI26" s="372">
        <v>8042</v>
      </c>
      <c r="AJ26" s="371"/>
      <c r="AK26" s="371"/>
      <c r="AL26" s="373"/>
      <c r="AM26" s="370"/>
      <c r="AN26" s="372">
        <v>123</v>
      </c>
      <c r="AO26" s="372">
        <v>941</v>
      </c>
      <c r="AP26" s="372">
        <v>829</v>
      </c>
      <c r="AQ26" s="371"/>
      <c r="AR26" s="371"/>
      <c r="AS26" s="374"/>
    </row>
    <row r="27" spans="2:45" s="392" customFormat="1" ht="14.25" customHeight="1">
      <c r="B27" s="393">
        <v>22</v>
      </c>
      <c r="C27" s="394" t="s">
        <v>174</v>
      </c>
      <c r="D27" s="395"/>
      <c r="E27" s="396">
        <v>149</v>
      </c>
      <c r="F27" s="396">
        <v>7087</v>
      </c>
      <c r="G27" s="396">
        <v>10444</v>
      </c>
      <c r="H27" s="397"/>
      <c r="I27" s="397"/>
      <c r="J27" s="398"/>
      <c r="K27" s="395"/>
      <c r="L27" s="396">
        <v>1</v>
      </c>
      <c r="M27" s="396">
        <v>19</v>
      </c>
      <c r="N27" s="396">
        <v>18</v>
      </c>
      <c r="O27" s="397"/>
      <c r="P27" s="397"/>
      <c r="Q27" s="398"/>
      <c r="R27" s="395"/>
      <c r="S27" s="396">
        <v>8</v>
      </c>
      <c r="T27" s="396">
        <v>494</v>
      </c>
      <c r="U27" s="396">
        <v>521</v>
      </c>
      <c r="V27" s="397"/>
      <c r="W27" s="397"/>
      <c r="X27" s="398"/>
      <c r="Y27" s="395"/>
      <c r="Z27" s="397"/>
      <c r="AA27" s="396">
        <v>1</v>
      </c>
      <c r="AB27" s="396">
        <v>2</v>
      </c>
      <c r="AC27" s="397"/>
      <c r="AD27" s="397"/>
      <c r="AE27" s="398"/>
      <c r="AF27" s="395"/>
      <c r="AG27" s="396">
        <v>110</v>
      </c>
      <c r="AH27" s="396">
        <v>5376</v>
      </c>
      <c r="AI27" s="396">
        <v>8246</v>
      </c>
      <c r="AJ27" s="397"/>
      <c r="AK27" s="397"/>
      <c r="AL27" s="398"/>
      <c r="AM27" s="395"/>
      <c r="AN27" s="396">
        <v>30</v>
      </c>
      <c r="AO27" s="396">
        <v>1197</v>
      </c>
      <c r="AP27" s="396">
        <v>1657</v>
      </c>
      <c r="AQ27" s="397"/>
      <c r="AR27" s="397"/>
      <c r="AS27" s="399"/>
    </row>
    <row r="28" spans="2:45" s="392" customFormat="1" ht="14.25" customHeight="1">
      <c r="B28" s="393">
        <v>23</v>
      </c>
      <c r="C28" s="400" t="s">
        <v>175</v>
      </c>
      <c r="D28" s="370"/>
      <c r="E28" s="371"/>
      <c r="F28" s="372">
        <v>6</v>
      </c>
      <c r="G28" s="372">
        <v>13048</v>
      </c>
      <c r="H28" s="372">
        <v>1321</v>
      </c>
      <c r="I28" s="371"/>
      <c r="J28" s="373"/>
      <c r="K28" s="370"/>
      <c r="L28" s="371"/>
      <c r="M28" s="371"/>
      <c r="N28" s="372">
        <v>43</v>
      </c>
      <c r="O28" s="372">
        <v>3</v>
      </c>
      <c r="P28" s="371"/>
      <c r="Q28" s="373"/>
      <c r="R28" s="370"/>
      <c r="S28" s="371"/>
      <c r="T28" s="371"/>
      <c r="U28" s="372">
        <v>59</v>
      </c>
      <c r="V28" s="372">
        <v>35</v>
      </c>
      <c r="W28" s="371"/>
      <c r="X28" s="373"/>
      <c r="Y28" s="370"/>
      <c r="Z28" s="371"/>
      <c r="AA28" s="372">
        <v>1</v>
      </c>
      <c r="AB28" s="372">
        <v>1769</v>
      </c>
      <c r="AC28" s="372">
        <v>184</v>
      </c>
      <c r="AD28" s="371"/>
      <c r="AE28" s="373"/>
      <c r="AF28" s="370"/>
      <c r="AG28" s="371"/>
      <c r="AH28" s="372">
        <v>5</v>
      </c>
      <c r="AI28" s="372">
        <v>9972</v>
      </c>
      <c r="AJ28" s="372">
        <v>981</v>
      </c>
      <c r="AK28" s="371"/>
      <c r="AL28" s="373"/>
      <c r="AM28" s="370"/>
      <c r="AN28" s="371"/>
      <c r="AO28" s="371"/>
      <c r="AP28" s="372">
        <v>1205</v>
      </c>
      <c r="AQ28" s="372">
        <v>118</v>
      </c>
      <c r="AR28" s="371"/>
      <c r="AS28" s="374"/>
    </row>
    <row r="29" spans="2:45" s="392" customFormat="1" ht="14.25" customHeight="1">
      <c r="B29" s="393">
        <v>24</v>
      </c>
      <c r="C29" s="394" t="s">
        <v>176</v>
      </c>
      <c r="D29" s="395"/>
      <c r="E29" s="396">
        <v>69</v>
      </c>
      <c r="F29" s="396">
        <v>35874</v>
      </c>
      <c r="G29" s="396">
        <v>90171</v>
      </c>
      <c r="H29" s="397"/>
      <c r="I29" s="397"/>
      <c r="J29" s="403">
        <v>3</v>
      </c>
      <c r="K29" s="395"/>
      <c r="L29" s="396">
        <v>9</v>
      </c>
      <c r="M29" s="396">
        <v>2047</v>
      </c>
      <c r="N29" s="396">
        <v>2905</v>
      </c>
      <c r="O29" s="397"/>
      <c r="P29" s="397"/>
      <c r="Q29" s="403">
        <v>1</v>
      </c>
      <c r="R29" s="395"/>
      <c r="S29" s="396">
        <v>2</v>
      </c>
      <c r="T29" s="396">
        <v>1297</v>
      </c>
      <c r="U29" s="396">
        <v>2832</v>
      </c>
      <c r="V29" s="397"/>
      <c r="W29" s="397"/>
      <c r="X29" s="403">
        <v>2</v>
      </c>
      <c r="Y29" s="395"/>
      <c r="Z29" s="397"/>
      <c r="AA29" s="396">
        <v>8458</v>
      </c>
      <c r="AB29" s="396">
        <v>19422</v>
      </c>
      <c r="AC29" s="397"/>
      <c r="AD29" s="397"/>
      <c r="AE29" s="398"/>
      <c r="AF29" s="395"/>
      <c r="AG29" s="396">
        <v>41</v>
      </c>
      <c r="AH29" s="396">
        <v>18918</v>
      </c>
      <c r="AI29" s="396">
        <v>52454</v>
      </c>
      <c r="AJ29" s="397"/>
      <c r="AK29" s="397"/>
      <c r="AL29" s="398"/>
      <c r="AM29" s="395"/>
      <c r="AN29" s="396">
        <v>17</v>
      </c>
      <c r="AO29" s="396">
        <v>5154</v>
      </c>
      <c r="AP29" s="396">
        <v>12558</v>
      </c>
      <c r="AQ29" s="397"/>
      <c r="AR29" s="397"/>
      <c r="AS29" s="399"/>
    </row>
    <row r="30" spans="2:45" s="392" customFormat="1" ht="14.25" customHeight="1">
      <c r="B30" s="393">
        <v>25</v>
      </c>
      <c r="C30" s="400" t="s">
        <v>177</v>
      </c>
      <c r="D30" s="370"/>
      <c r="E30" s="372">
        <v>4169</v>
      </c>
      <c r="F30" s="372">
        <v>56122</v>
      </c>
      <c r="G30" s="372">
        <v>3257</v>
      </c>
      <c r="H30" s="371"/>
      <c r="I30" s="371"/>
      <c r="J30" s="373"/>
      <c r="K30" s="370"/>
      <c r="L30" s="372">
        <v>406</v>
      </c>
      <c r="M30" s="372">
        <v>4516</v>
      </c>
      <c r="N30" s="372">
        <v>165</v>
      </c>
      <c r="O30" s="371"/>
      <c r="P30" s="371"/>
      <c r="Q30" s="373"/>
      <c r="R30" s="370"/>
      <c r="S30" s="372">
        <v>16</v>
      </c>
      <c r="T30" s="372">
        <v>297</v>
      </c>
      <c r="U30" s="371"/>
      <c r="V30" s="371"/>
      <c r="W30" s="371"/>
      <c r="X30" s="373"/>
      <c r="Y30" s="370"/>
      <c r="Z30" s="372">
        <v>2424</v>
      </c>
      <c r="AA30" s="372">
        <v>30001</v>
      </c>
      <c r="AB30" s="372">
        <v>2392</v>
      </c>
      <c r="AC30" s="371"/>
      <c r="AD30" s="371"/>
      <c r="AE30" s="373"/>
      <c r="AF30" s="370"/>
      <c r="AG30" s="372">
        <v>1166</v>
      </c>
      <c r="AH30" s="372">
        <v>19503</v>
      </c>
      <c r="AI30" s="372">
        <v>633</v>
      </c>
      <c r="AJ30" s="371"/>
      <c r="AK30" s="371"/>
      <c r="AL30" s="373"/>
      <c r="AM30" s="370"/>
      <c r="AN30" s="372">
        <v>157</v>
      </c>
      <c r="AO30" s="372">
        <v>1805</v>
      </c>
      <c r="AP30" s="372">
        <v>67</v>
      </c>
      <c r="AQ30" s="371"/>
      <c r="AR30" s="371"/>
      <c r="AS30" s="374"/>
    </row>
    <row r="31" spans="2:45" s="392" customFormat="1" ht="14.25" customHeight="1">
      <c r="B31" s="393">
        <v>26</v>
      </c>
      <c r="C31" s="394" t="s">
        <v>178</v>
      </c>
      <c r="D31" s="395"/>
      <c r="E31" s="397"/>
      <c r="F31" s="396">
        <v>15553</v>
      </c>
      <c r="G31" s="397"/>
      <c r="H31" s="397"/>
      <c r="I31" s="397"/>
      <c r="J31" s="398"/>
      <c r="K31" s="395"/>
      <c r="L31" s="397"/>
      <c r="M31" s="396">
        <v>829</v>
      </c>
      <c r="N31" s="397"/>
      <c r="O31" s="397"/>
      <c r="P31" s="397"/>
      <c r="Q31" s="398"/>
      <c r="R31" s="395"/>
      <c r="S31" s="397"/>
      <c r="T31" s="396">
        <v>640</v>
      </c>
      <c r="U31" s="397"/>
      <c r="V31" s="397"/>
      <c r="W31" s="397"/>
      <c r="X31" s="398"/>
      <c r="Y31" s="395"/>
      <c r="Z31" s="397"/>
      <c r="AA31" s="396">
        <v>4941</v>
      </c>
      <c r="AB31" s="397"/>
      <c r="AC31" s="397"/>
      <c r="AD31" s="397"/>
      <c r="AE31" s="398"/>
      <c r="AF31" s="395"/>
      <c r="AG31" s="397"/>
      <c r="AH31" s="396">
        <v>7924</v>
      </c>
      <c r="AI31" s="397"/>
      <c r="AJ31" s="397"/>
      <c r="AK31" s="397"/>
      <c r="AL31" s="398"/>
      <c r="AM31" s="395"/>
      <c r="AN31" s="397"/>
      <c r="AO31" s="396">
        <v>1219</v>
      </c>
      <c r="AP31" s="397"/>
      <c r="AQ31" s="397"/>
      <c r="AR31" s="397"/>
      <c r="AS31" s="399"/>
    </row>
    <row r="32" spans="2:45" s="392" customFormat="1" ht="14.25" customHeight="1">
      <c r="B32" s="393">
        <v>27</v>
      </c>
      <c r="C32" s="400" t="s">
        <v>179</v>
      </c>
      <c r="D32" s="370"/>
      <c r="E32" s="372">
        <v>210</v>
      </c>
      <c r="F32" s="372">
        <v>21260</v>
      </c>
      <c r="G32" s="371"/>
      <c r="H32" s="371"/>
      <c r="I32" s="371"/>
      <c r="J32" s="373"/>
      <c r="K32" s="370"/>
      <c r="L32" s="372">
        <v>5</v>
      </c>
      <c r="M32" s="372">
        <v>51</v>
      </c>
      <c r="N32" s="371"/>
      <c r="O32" s="371"/>
      <c r="P32" s="371"/>
      <c r="Q32" s="373"/>
      <c r="R32" s="370"/>
      <c r="S32" s="372">
        <v>16</v>
      </c>
      <c r="T32" s="372">
        <v>1090</v>
      </c>
      <c r="U32" s="371"/>
      <c r="V32" s="371"/>
      <c r="W32" s="371"/>
      <c r="X32" s="373"/>
      <c r="Y32" s="370"/>
      <c r="Z32" s="372">
        <v>7</v>
      </c>
      <c r="AA32" s="372">
        <v>8361</v>
      </c>
      <c r="AB32" s="371"/>
      <c r="AC32" s="371"/>
      <c r="AD32" s="371"/>
      <c r="AE32" s="373"/>
      <c r="AF32" s="370"/>
      <c r="AG32" s="372">
        <v>159</v>
      </c>
      <c r="AH32" s="372">
        <v>10286</v>
      </c>
      <c r="AI32" s="371"/>
      <c r="AJ32" s="371"/>
      <c r="AK32" s="371"/>
      <c r="AL32" s="373"/>
      <c r="AM32" s="370"/>
      <c r="AN32" s="372">
        <v>23</v>
      </c>
      <c r="AO32" s="372">
        <v>1472</v>
      </c>
      <c r="AP32" s="371"/>
      <c r="AQ32" s="371"/>
      <c r="AR32" s="371"/>
      <c r="AS32" s="374"/>
    </row>
    <row r="33" spans="2:45" s="392" customFormat="1" ht="14.25" customHeight="1">
      <c r="B33" s="393">
        <v>28</v>
      </c>
      <c r="C33" s="394" t="s">
        <v>180</v>
      </c>
      <c r="D33" s="401">
        <v>15</v>
      </c>
      <c r="E33" s="396">
        <v>7118</v>
      </c>
      <c r="F33" s="396">
        <v>27558</v>
      </c>
      <c r="G33" s="397"/>
      <c r="H33" s="397"/>
      <c r="I33" s="397"/>
      <c r="J33" s="398"/>
      <c r="K33" s="395"/>
      <c r="L33" s="396">
        <v>11</v>
      </c>
      <c r="M33" s="396">
        <v>35</v>
      </c>
      <c r="N33" s="397"/>
      <c r="O33" s="397"/>
      <c r="P33" s="397"/>
      <c r="Q33" s="398"/>
      <c r="R33" s="401">
        <v>1</v>
      </c>
      <c r="S33" s="396">
        <v>345</v>
      </c>
      <c r="T33" s="396">
        <v>1182</v>
      </c>
      <c r="U33" s="397"/>
      <c r="V33" s="397"/>
      <c r="W33" s="397"/>
      <c r="X33" s="398"/>
      <c r="Y33" s="395"/>
      <c r="Z33" s="396">
        <v>2056</v>
      </c>
      <c r="AA33" s="396">
        <v>10187</v>
      </c>
      <c r="AB33" s="397"/>
      <c r="AC33" s="397"/>
      <c r="AD33" s="397"/>
      <c r="AE33" s="398"/>
      <c r="AF33" s="401">
        <v>14</v>
      </c>
      <c r="AG33" s="396">
        <v>4282</v>
      </c>
      <c r="AH33" s="396">
        <v>14861</v>
      </c>
      <c r="AI33" s="397"/>
      <c r="AJ33" s="397"/>
      <c r="AK33" s="397"/>
      <c r="AL33" s="398"/>
      <c r="AM33" s="395"/>
      <c r="AN33" s="396">
        <v>424</v>
      </c>
      <c r="AO33" s="396">
        <v>1293</v>
      </c>
      <c r="AP33" s="397"/>
      <c r="AQ33" s="397"/>
      <c r="AR33" s="397"/>
      <c r="AS33" s="399"/>
    </row>
    <row r="34" spans="2:45" s="392" customFormat="1" ht="14.25" customHeight="1">
      <c r="B34" s="393">
        <v>29</v>
      </c>
      <c r="C34" s="400" t="s">
        <v>181</v>
      </c>
      <c r="D34" s="370"/>
      <c r="E34" s="372">
        <v>14</v>
      </c>
      <c r="F34" s="372">
        <v>67588</v>
      </c>
      <c r="G34" s="371"/>
      <c r="H34" s="371"/>
      <c r="I34" s="371"/>
      <c r="J34" s="373"/>
      <c r="K34" s="370"/>
      <c r="L34" s="372">
        <v>3</v>
      </c>
      <c r="M34" s="372">
        <v>2325</v>
      </c>
      <c r="N34" s="371"/>
      <c r="O34" s="371"/>
      <c r="P34" s="371"/>
      <c r="Q34" s="373"/>
      <c r="R34" s="370"/>
      <c r="S34" s="371"/>
      <c r="T34" s="372">
        <v>1288</v>
      </c>
      <c r="U34" s="371"/>
      <c r="V34" s="371"/>
      <c r="W34" s="371"/>
      <c r="X34" s="373"/>
      <c r="Y34" s="370"/>
      <c r="Z34" s="372">
        <v>1</v>
      </c>
      <c r="AA34" s="372">
        <v>43684</v>
      </c>
      <c r="AB34" s="371"/>
      <c r="AC34" s="371"/>
      <c r="AD34" s="371"/>
      <c r="AE34" s="373"/>
      <c r="AF34" s="370"/>
      <c r="AG34" s="372">
        <v>10</v>
      </c>
      <c r="AH34" s="372">
        <v>16255</v>
      </c>
      <c r="AI34" s="371"/>
      <c r="AJ34" s="371"/>
      <c r="AK34" s="371"/>
      <c r="AL34" s="373"/>
      <c r="AM34" s="370"/>
      <c r="AN34" s="371"/>
      <c r="AO34" s="372">
        <v>4036</v>
      </c>
      <c r="AP34" s="371"/>
      <c r="AQ34" s="371"/>
      <c r="AR34" s="371"/>
      <c r="AS34" s="374"/>
    </row>
    <row r="35" spans="2:45" s="392" customFormat="1" ht="14.25" customHeight="1">
      <c r="B35" s="393">
        <v>30</v>
      </c>
      <c r="C35" s="394" t="s">
        <v>182</v>
      </c>
      <c r="D35" s="395"/>
      <c r="E35" s="396">
        <v>280</v>
      </c>
      <c r="F35" s="396">
        <v>31918</v>
      </c>
      <c r="G35" s="396">
        <v>36492</v>
      </c>
      <c r="H35" s="397"/>
      <c r="I35" s="397"/>
      <c r="J35" s="398"/>
      <c r="K35" s="395"/>
      <c r="L35" s="396">
        <v>5</v>
      </c>
      <c r="M35" s="396">
        <v>2203</v>
      </c>
      <c r="N35" s="396">
        <v>1317</v>
      </c>
      <c r="O35" s="397"/>
      <c r="P35" s="397"/>
      <c r="Q35" s="398"/>
      <c r="R35" s="395"/>
      <c r="S35" s="396">
        <v>14</v>
      </c>
      <c r="T35" s="396">
        <v>1202</v>
      </c>
      <c r="U35" s="396">
        <v>1550</v>
      </c>
      <c r="V35" s="397"/>
      <c r="W35" s="397"/>
      <c r="X35" s="398"/>
      <c r="Y35" s="395"/>
      <c r="Z35" s="396">
        <v>20</v>
      </c>
      <c r="AA35" s="396">
        <v>3854</v>
      </c>
      <c r="AB35" s="396">
        <v>2611</v>
      </c>
      <c r="AC35" s="397"/>
      <c r="AD35" s="397"/>
      <c r="AE35" s="398"/>
      <c r="AF35" s="395"/>
      <c r="AG35" s="396">
        <v>205</v>
      </c>
      <c r="AH35" s="396">
        <v>19567</v>
      </c>
      <c r="AI35" s="396">
        <v>24233</v>
      </c>
      <c r="AJ35" s="397"/>
      <c r="AK35" s="397"/>
      <c r="AL35" s="398"/>
      <c r="AM35" s="395"/>
      <c r="AN35" s="396">
        <v>36</v>
      </c>
      <c r="AO35" s="396">
        <v>5092</v>
      </c>
      <c r="AP35" s="396">
        <v>6781</v>
      </c>
      <c r="AQ35" s="397"/>
      <c r="AR35" s="397"/>
      <c r="AS35" s="399"/>
    </row>
    <row r="36" spans="2:45" s="392" customFormat="1" ht="14.25" customHeight="1">
      <c r="B36" s="393">
        <v>31</v>
      </c>
      <c r="C36" s="400" t="s">
        <v>183</v>
      </c>
      <c r="D36" s="370"/>
      <c r="E36" s="372">
        <v>251</v>
      </c>
      <c r="F36" s="372">
        <v>12739</v>
      </c>
      <c r="G36" s="371"/>
      <c r="H36" s="371"/>
      <c r="I36" s="371"/>
      <c r="J36" s="373"/>
      <c r="K36" s="370"/>
      <c r="L36" s="372">
        <v>6</v>
      </c>
      <c r="M36" s="372">
        <v>71</v>
      </c>
      <c r="N36" s="371"/>
      <c r="O36" s="371"/>
      <c r="P36" s="371"/>
      <c r="Q36" s="373"/>
      <c r="R36" s="370"/>
      <c r="S36" s="371"/>
      <c r="T36" s="371"/>
      <c r="U36" s="371"/>
      <c r="V36" s="371"/>
      <c r="W36" s="371"/>
      <c r="X36" s="373"/>
      <c r="Y36" s="370"/>
      <c r="Z36" s="372">
        <v>13</v>
      </c>
      <c r="AA36" s="372">
        <v>202</v>
      </c>
      <c r="AB36" s="371"/>
      <c r="AC36" s="371"/>
      <c r="AD36" s="371"/>
      <c r="AE36" s="373"/>
      <c r="AF36" s="370"/>
      <c r="AG36" s="372">
        <v>176</v>
      </c>
      <c r="AH36" s="372">
        <v>10242</v>
      </c>
      <c r="AI36" s="371"/>
      <c r="AJ36" s="371"/>
      <c r="AK36" s="371"/>
      <c r="AL36" s="373"/>
      <c r="AM36" s="370"/>
      <c r="AN36" s="372">
        <v>56</v>
      </c>
      <c r="AO36" s="372">
        <v>2224</v>
      </c>
      <c r="AP36" s="371"/>
      <c r="AQ36" s="371"/>
      <c r="AR36" s="371"/>
      <c r="AS36" s="374"/>
    </row>
    <row r="37" spans="2:45" s="392" customFormat="1" ht="14.25" customHeight="1">
      <c r="B37" s="393">
        <v>32</v>
      </c>
      <c r="C37" s="394" t="s">
        <v>184</v>
      </c>
      <c r="D37" s="395"/>
      <c r="E37" s="396">
        <v>48</v>
      </c>
      <c r="F37" s="396">
        <v>26716</v>
      </c>
      <c r="G37" s="397"/>
      <c r="H37" s="397"/>
      <c r="I37" s="397"/>
      <c r="J37" s="398"/>
      <c r="K37" s="395"/>
      <c r="L37" s="397"/>
      <c r="M37" s="396">
        <v>28</v>
      </c>
      <c r="N37" s="397"/>
      <c r="O37" s="397"/>
      <c r="P37" s="397"/>
      <c r="Q37" s="398"/>
      <c r="R37" s="395"/>
      <c r="S37" s="396">
        <v>20</v>
      </c>
      <c r="T37" s="396">
        <v>1624</v>
      </c>
      <c r="U37" s="397"/>
      <c r="V37" s="397"/>
      <c r="W37" s="397"/>
      <c r="X37" s="398"/>
      <c r="Y37" s="395"/>
      <c r="Z37" s="397"/>
      <c r="AA37" s="396">
        <v>1662</v>
      </c>
      <c r="AB37" s="397"/>
      <c r="AC37" s="397"/>
      <c r="AD37" s="397"/>
      <c r="AE37" s="398"/>
      <c r="AF37" s="395"/>
      <c r="AG37" s="396">
        <v>23</v>
      </c>
      <c r="AH37" s="396">
        <v>19716</v>
      </c>
      <c r="AI37" s="397"/>
      <c r="AJ37" s="397"/>
      <c r="AK37" s="397"/>
      <c r="AL37" s="398"/>
      <c r="AM37" s="395"/>
      <c r="AN37" s="396">
        <v>5</v>
      </c>
      <c r="AO37" s="396">
        <v>3686</v>
      </c>
      <c r="AP37" s="397"/>
      <c r="AQ37" s="397"/>
      <c r="AR37" s="397"/>
      <c r="AS37" s="399"/>
    </row>
    <row r="38" spans="2:45" s="392" customFormat="1" ht="14.25" customHeight="1">
      <c r="B38" s="393">
        <v>33</v>
      </c>
      <c r="C38" s="400" t="s">
        <v>185</v>
      </c>
      <c r="D38" s="370"/>
      <c r="E38" s="372">
        <v>25</v>
      </c>
      <c r="F38" s="372">
        <v>23549</v>
      </c>
      <c r="G38" s="371"/>
      <c r="H38" s="371"/>
      <c r="I38" s="371"/>
      <c r="J38" s="373"/>
      <c r="K38" s="370"/>
      <c r="L38" s="372">
        <v>2</v>
      </c>
      <c r="M38" s="372">
        <v>209</v>
      </c>
      <c r="N38" s="371"/>
      <c r="O38" s="371"/>
      <c r="P38" s="371"/>
      <c r="Q38" s="373"/>
      <c r="R38" s="370"/>
      <c r="S38" s="372">
        <v>1</v>
      </c>
      <c r="T38" s="372">
        <v>918</v>
      </c>
      <c r="U38" s="371"/>
      <c r="V38" s="371"/>
      <c r="W38" s="371"/>
      <c r="X38" s="373"/>
      <c r="Y38" s="370"/>
      <c r="Z38" s="372">
        <v>3</v>
      </c>
      <c r="AA38" s="372">
        <v>10251</v>
      </c>
      <c r="AB38" s="371"/>
      <c r="AC38" s="371"/>
      <c r="AD38" s="371"/>
      <c r="AE38" s="373"/>
      <c r="AF38" s="370"/>
      <c r="AG38" s="372">
        <v>17</v>
      </c>
      <c r="AH38" s="372">
        <v>10708</v>
      </c>
      <c r="AI38" s="371"/>
      <c r="AJ38" s="371"/>
      <c r="AK38" s="371"/>
      <c r="AL38" s="373"/>
      <c r="AM38" s="370"/>
      <c r="AN38" s="372">
        <v>2</v>
      </c>
      <c r="AO38" s="372">
        <v>1463</v>
      </c>
      <c r="AP38" s="371"/>
      <c r="AQ38" s="371"/>
      <c r="AR38" s="371"/>
      <c r="AS38" s="374"/>
    </row>
    <row r="39" spans="2:45" s="392" customFormat="1" ht="14.25" customHeight="1">
      <c r="B39" s="393">
        <v>34</v>
      </c>
      <c r="C39" s="394" t="s">
        <v>186</v>
      </c>
      <c r="D39" s="395"/>
      <c r="E39" s="396">
        <v>47</v>
      </c>
      <c r="F39" s="396">
        <v>12159</v>
      </c>
      <c r="G39" s="396">
        <v>136</v>
      </c>
      <c r="H39" s="397"/>
      <c r="I39" s="397"/>
      <c r="J39" s="398"/>
      <c r="K39" s="395"/>
      <c r="L39" s="397"/>
      <c r="M39" s="396">
        <v>19</v>
      </c>
      <c r="N39" s="397"/>
      <c r="O39" s="397"/>
      <c r="P39" s="397"/>
      <c r="Q39" s="398"/>
      <c r="R39" s="395"/>
      <c r="S39" s="397"/>
      <c r="T39" s="396">
        <v>1002</v>
      </c>
      <c r="U39" s="396">
        <v>11</v>
      </c>
      <c r="V39" s="397"/>
      <c r="W39" s="397"/>
      <c r="X39" s="398"/>
      <c r="Y39" s="395"/>
      <c r="Z39" s="397"/>
      <c r="AA39" s="396">
        <v>2</v>
      </c>
      <c r="AB39" s="397"/>
      <c r="AC39" s="397"/>
      <c r="AD39" s="397"/>
      <c r="AE39" s="398"/>
      <c r="AF39" s="395"/>
      <c r="AG39" s="396">
        <v>43</v>
      </c>
      <c r="AH39" s="396">
        <v>9491</v>
      </c>
      <c r="AI39" s="396">
        <v>98</v>
      </c>
      <c r="AJ39" s="397"/>
      <c r="AK39" s="397"/>
      <c r="AL39" s="398"/>
      <c r="AM39" s="395"/>
      <c r="AN39" s="396">
        <v>4</v>
      </c>
      <c r="AO39" s="396">
        <v>1645</v>
      </c>
      <c r="AP39" s="396">
        <v>27</v>
      </c>
      <c r="AQ39" s="397"/>
      <c r="AR39" s="397"/>
      <c r="AS39" s="399"/>
    </row>
    <row r="40" spans="2:45" s="392" customFormat="1" ht="14.25" customHeight="1">
      <c r="B40" s="393">
        <v>35</v>
      </c>
      <c r="C40" s="400" t="s">
        <v>187</v>
      </c>
      <c r="D40" s="370"/>
      <c r="E40" s="371"/>
      <c r="F40" s="372">
        <v>297</v>
      </c>
      <c r="G40" s="372">
        <v>6290</v>
      </c>
      <c r="H40" s="372">
        <v>137932</v>
      </c>
      <c r="I40" s="372">
        <v>108166</v>
      </c>
      <c r="J40" s="382">
        <v>144092</v>
      </c>
      <c r="K40" s="370"/>
      <c r="L40" s="371"/>
      <c r="M40" s="372">
        <v>13</v>
      </c>
      <c r="N40" s="372">
        <v>289</v>
      </c>
      <c r="O40" s="372">
        <v>3987</v>
      </c>
      <c r="P40" s="372">
        <v>2506</v>
      </c>
      <c r="Q40" s="382">
        <v>2209</v>
      </c>
      <c r="R40" s="370"/>
      <c r="S40" s="371"/>
      <c r="T40" s="372">
        <v>27</v>
      </c>
      <c r="U40" s="372">
        <v>387</v>
      </c>
      <c r="V40" s="372">
        <v>5824</v>
      </c>
      <c r="W40" s="372">
        <v>3548</v>
      </c>
      <c r="X40" s="382">
        <v>4784</v>
      </c>
      <c r="Y40" s="370"/>
      <c r="Z40" s="371"/>
      <c r="AA40" s="372">
        <v>5</v>
      </c>
      <c r="AB40" s="372">
        <v>221</v>
      </c>
      <c r="AC40" s="372">
        <v>9843</v>
      </c>
      <c r="AD40" s="372">
        <v>5238</v>
      </c>
      <c r="AE40" s="382">
        <v>5778</v>
      </c>
      <c r="AF40" s="370"/>
      <c r="AG40" s="371"/>
      <c r="AH40" s="372">
        <v>199</v>
      </c>
      <c r="AI40" s="372">
        <v>4564</v>
      </c>
      <c r="AJ40" s="372">
        <v>91958</v>
      </c>
      <c r="AK40" s="372">
        <v>77022</v>
      </c>
      <c r="AL40" s="382">
        <v>105274</v>
      </c>
      <c r="AM40" s="370"/>
      <c r="AN40" s="371"/>
      <c r="AO40" s="372">
        <v>53</v>
      </c>
      <c r="AP40" s="372">
        <v>829</v>
      </c>
      <c r="AQ40" s="372">
        <v>26320</v>
      </c>
      <c r="AR40" s="372">
        <v>19852</v>
      </c>
      <c r="AS40" s="383">
        <v>26047</v>
      </c>
    </row>
    <row r="41" spans="2:45" s="392" customFormat="1" ht="14.25" customHeight="1">
      <c r="B41" s="393">
        <v>36</v>
      </c>
      <c r="C41" s="394" t="s">
        <v>188</v>
      </c>
      <c r="D41" s="395"/>
      <c r="E41" s="396">
        <v>15</v>
      </c>
      <c r="F41" s="396">
        <v>12967</v>
      </c>
      <c r="G41" s="397"/>
      <c r="H41" s="397"/>
      <c r="I41" s="397"/>
      <c r="J41" s="398"/>
      <c r="K41" s="395"/>
      <c r="L41" s="397"/>
      <c r="M41" s="396">
        <v>41</v>
      </c>
      <c r="N41" s="397"/>
      <c r="O41" s="397"/>
      <c r="P41" s="397"/>
      <c r="Q41" s="398"/>
      <c r="R41" s="395"/>
      <c r="S41" s="397"/>
      <c r="T41" s="397"/>
      <c r="U41" s="397"/>
      <c r="V41" s="397"/>
      <c r="W41" s="397"/>
      <c r="X41" s="398"/>
      <c r="Y41" s="395"/>
      <c r="Z41" s="396">
        <v>1</v>
      </c>
      <c r="AA41" s="396">
        <v>1699</v>
      </c>
      <c r="AB41" s="397"/>
      <c r="AC41" s="397"/>
      <c r="AD41" s="397"/>
      <c r="AE41" s="398"/>
      <c r="AF41" s="395"/>
      <c r="AG41" s="396">
        <v>9</v>
      </c>
      <c r="AH41" s="396">
        <v>9887</v>
      </c>
      <c r="AI41" s="397"/>
      <c r="AJ41" s="397"/>
      <c r="AK41" s="397"/>
      <c r="AL41" s="398"/>
      <c r="AM41" s="395"/>
      <c r="AN41" s="396">
        <v>5</v>
      </c>
      <c r="AO41" s="396">
        <v>1340</v>
      </c>
      <c r="AP41" s="397"/>
      <c r="AQ41" s="397"/>
      <c r="AR41" s="397"/>
      <c r="AS41" s="399"/>
    </row>
    <row r="42" spans="2:45" s="392" customFormat="1" ht="14.25" customHeight="1">
      <c r="B42" s="393">
        <v>37</v>
      </c>
      <c r="C42" s="400" t="s">
        <v>189</v>
      </c>
      <c r="D42" s="370"/>
      <c r="E42" s="372">
        <v>30</v>
      </c>
      <c r="F42" s="372">
        <v>5983</v>
      </c>
      <c r="G42" s="372">
        <v>76602</v>
      </c>
      <c r="H42" s="372">
        <v>22077</v>
      </c>
      <c r="I42" s="371"/>
      <c r="J42" s="382">
        <v>1</v>
      </c>
      <c r="K42" s="370"/>
      <c r="L42" s="371"/>
      <c r="M42" s="372">
        <v>3</v>
      </c>
      <c r="N42" s="372">
        <v>75</v>
      </c>
      <c r="O42" s="372">
        <v>10</v>
      </c>
      <c r="P42" s="371"/>
      <c r="Q42" s="373"/>
      <c r="R42" s="370"/>
      <c r="S42" s="372">
        <v>2</v>
      </c>
      <c r="T42" s="372">
        <v>380</v>
      </c>
      <c r="U42" s="372">
        <v>3820</v>
      </c>
      <c r="V42" s="372">
        <v>1132</v>
      </c>
      <c r="W42" s="371"/>
      <c r="X42" s="382">
        <v>1</v>
      </c>
      <c r="Y42" s="370"/>
      <c r="Z42" s="372">
        <v>1</v>
      </c>
      <c r="AA42" s="372">
        <v>111</v>
      </c>
      <c r="AB42" s="372">
        <v>7638</v>
      </c>
      <c r="AC42" s="372">
        <v>710</v>
      </c>
      <c r="AD42" s="371"/>
      <c r="AE42" s="373"/>
      <c r="AF42" s="370"/>
      <c r="AG42" s="372">
        <v>26</v>
      </c>
      <c r="AH42" s="372">
        <v>4711</v>
      </c>
      <c r="AI42" s="372">
        <v>53153</v>
      </c>
      <c r="AJ42" s="372">
        <v>17415</v>
      </c>
      <c r="AK42" s="371"/>
      <c r="AL42" s="373"/>
      <c r="AM42" s="370"/>
      <c r="AN42" s="372">
        <v>1</v>
      </c>
      <c r="AO42" s="372">
        <v>778</v>
      </c>
      <c r="AP42" s="372">
        <v>11916</v>
      </c>
      <c r="AQ42" s="372">
        <v>2810</v>
      </c>
      <c r="AR42" s="371"/>
      <c r="AS42" s="374"/>
    </row>
    <row r="43" spans="2:45" s="392" customFormat="1" ht="14.25" customHeight="1">
      <c r="B43" s="393">
        <v>38</v>
      </c>
      <c r="C43" s="394" t="s">
        <v>190</v>
      </c>
      <c r="D43" s="395"/>
      <c r="E43" s="396">
        <v>3430</v>
      </c>
      <c r="F43" s="396">
        <v>22021</v>
      </c>
      <c r="G43" s="397"/>
      <c r="H43" s="397"/>
      <c r="I43" s="397"/>
      <c r="J43" s="398"/>
      <c r="K43" s="395"/>
      <c r="L43" s="396">
        <v>706</v>
      </c>
      <c r="M43" s="396">
        <v>3654</v>
      </c>
      <c r="N43" s="397"/>
      <c r="O43" s="397"/>
      <c r="P43" s="397"/>
      <c r="Q43" s="398"/>
      <c r="R43" s="395"/>
      <c r="S43" s="396">
        <v>152</v>
      </c>
      <c r="T43" s="396">
        <v>1051</v>
      </c>
      <c r="U43" s="397"/>
      <c r="V43" s="397"/>
      <c r="W43" s="397"/>
      <c r="X43" s="398"/>
      <c r="Y43" s="395"/>
      <c r="Z43" s="396">
        <v>1157</v>
      </c>
      <c r="AA43" s="396">
        <v>5577</v>
      </c>
      <c r="AB43" s="397"/>
      <c r="AC43" s="397"/>
      <c r="AD43" s="397"/>
      <c r="AE43" s="398"/>
      <c r="AF43" s="395"/>
      <c r="AG43" s="396">
        <v>1217</v>
      </c>
      <c r="AH43" s="396">
        <v>10169</v>
      </c>
      <c r="AI43" s="397"/>
      <c r="AJ43" s="397"/>
      <c r="AK43" s="397"/>
      <c r="AL43" s="398"/>
      <c r="AM43" s="395"/>
      <c r="AN43" s="396">
        <v>198</v>
      </c>
      <c r="AO43" s="396">
        <v>1570</v>
      </c>
      <c r="AP43" s="397"/>
      <c r="AQ43" s="397"/>
      <c r="AR43" s="397"/>
      <c r="AS43" s="399"/>
    </row>
    <row r="44" spans="2:45" s="392" customFormat="1" ht="14.25" customHeight="1" thickBot="1">
      <c r="B44" s="404">
        <v>39</v>
      </c>
      <c r="C44" s="405" t="s">
        <v>191</v>
      </c>
      <c r="D44" s="406"/>
      <c r="E44" s="407">
        <v>20</v>
      </c>
      <c r="F44" s="407">
        <v>8588</v>
      </c>
      <c r="G44" s="407">
        <v>7567</v>
      </c>
      <c r="H44" s="407">
        <v>1</v>
      </c>
      <c r="I44" s="408"/>
      <c r="J44" s="409"/>
      <c r="K44" s="406"/>
      <c r="L44" s="408"/>
      <c r="M44" s="407">
        <v>26</v>
      </c>
      <c r="N44" s="407">
        <v>14</v>
      </c>
      <c r="O44" s="407">
        <v>1</v>
      </c>
      <c r="P44" s="408"/>
      <c r="Q44" s="409"/>
      <c r="R44" s="406"/>
      <c r="S44" s="407">
        <v>2</v>
      </c>
      <c r="T44" s="407">
        <v>518</v>
      </c>
      <c r="U44" s="407">
        <v>406</v>
      </c>
      <c r="V44" s="408"/>
      <c r="W44" s="408"/>
      <c r="X44" s="409"/>
      <c r="Y44" s="406"/>
      <c r="Z44" s="408"/>
      <c r="AA44" s="407">
        <v>2</v>
      </c>
      <c r="AB44" s="407">
        <v>1</v>
      </c>
      <c r="AC44" s="408"/>
      <c r="AD44" s="408"/>
      <c r="AE44" s="409"/>
      <c r="AF44" s="406"/>
      <c r="AG44" s="407">
        <v>16</v>
      </c>
      <c r="AH44" s="407">
        <v>7219</v>
      </c>
      <c r="AI44" s="407">
        <v>6394</v>
      </c>
      <c r="AJ44" s="408"/>
      <c r="AK44" s="408"/>
      <c r="AL44" s="409"/>
      <c r="AM44" s="406"/>
      <c r="AN44" s="407">
        <v>2</v>
      </c>
      <c r="AO44" s="407">
        <v>823</v>
      </c>
      <c r="AP44" s="407">
        <v>752</v>
      </c>
      <c r="AQ44" s="408"/>
      <c r="AR44" s="408"/>
      <c r="AS44" s="410"/>
    </row>
    <row r="45" spans="2:45" s="392" customFormat="1" ht="14.25" customHeight="1" thickBot="1">
      <c r="B45" s="261">
        <v>40</v>
      </c>
      <c r="C45" s="411"/>
      <c r="D45" s="412">
        <f>SUM(D6:D44)</f>
        <v>237</v>
      </c>
      <c r="E45" s="412">
        <f>SUM(E6:E44)</f>
        <v>44645</v>
      </c>
      <c r="F45" s="412">
        <f t="shared" ref="F45:AE45" si="6">SUM(F6:F44)</f>
        <v>941316</v>
      </c>
      <c r="G45" s="412">
        <f t="shared" si="6"/>
        <v>496880</v>
      </c>
      <c r="H45" s="412">
        <f t="shared" si="6"/>
        <v>161905</v>
      </c>
      <c r="I45" s="412">
        <f t="shared" si="6"/>
        <v>108166</v>
      </c>
      <c r="J45" s="413">
        <f t="shared" si="6"/>
        <v>144102</v>
      </c>
      <c r="K45" s="412">
        <f>SUM(K6:K44)</f>
        <v>0</v>
      </c>
      <c r="L45" s="412">
        <f>SUM(L6:L44)</f>
        <v>3446</v>
      </c>
      <c r="M45" s="412">
        <f t="shared" si="6"/>
        <v>36051</v>
      </c>
      <c r="N45" s="412">
        <f t="shared" si="6"/>
        <v>9953</v>
      </c>
      <c r="O45" s="412">
        <f t="shared" si="6"/>
        <v>4007</v>
      </c>
      <c r="P45" s="412">
        <f t="shared" si="6"/>
        <v>2506</v>
      </c>
      <c r="Q45" s="414">
        <f t="shared" si="6"/>
        <v>2211</v>
      </c>
      <c r="R45" s="412">
        <f>SUM(R6:R44)</f>
        <v>28</v>
      </c>
      <c r="S45" s="412">
        <f>SUM(S6:S44)</f>
        <v>1792</v>
      </c>
      <c r="T45" s="412">
        <f t="shared" si="6"/>
        <v>35888</v>
      </c>
      <c r="U45" s="412">
        <f t="shared" si="6"/>
        <v>20632</v>
      </c>
      <c r="V45" s="412">
        <f t="shared" si="6"/>
        <v>7025</v>
      </c>
      <c r="W45" s="412">
        <f t="shared" si="6"/>
        <v>3548</v>
      </c>
      <c r="X45" s="413">
        <f t="shared" si="6"/>
        <v>4792</v>
      </c>
      <c r="Y45" s="412">
        <f>SUM(Y6:Y44)</f>
        <v>1</v>
      </c>
      <c r="Z45" s="412">
        <f>SUM(Z6:Z44)</f>
        <v>11937</v>
      </c>
      <c r="AA45" s="412">
        <f t="shared" si="6"/>
        <v>240943</v>
      </c>
      <c r="AB45" s="412">
        <f t="shared" si="6"/>
        <v>70100</v>
      </c>
      <c r="AC45" s="412">
        <f t="shared" si="6"/>
        <v>10737</v>
      </c>
      <c r="AD45" s="412">
        <f t="shared" si="6"/>
        <v>5238</v>
      </c>
      <c r="AE45" s="413">
        <f t="shared" si="6"/>
        <v>5778</v>
      </c>
      <c r="AF45" s="412">
        <f>SUM(AF6:AF44)</f>
        <v>203</v>
      </c>
      <c r="AG45" s="412">
        <f>SUM(AG6:AG44)</f>
        <v>24185</v>
      </c>
      <c r="AH45" s="412">
        <f t="shared" ref="AH45:AS45" si="7">SUM(AH6:AH44)</f>
        <v>542738</v>
      </c>
      <c r="AI45" s="412">
        <f t="shared" si="7"/>
        <v>333794</v>
      </c>
      <c r="AJ45" s="412">
        <f t="shared" si="7"/>
        <v>110834</v>
      </c>
      <c r="AK45" s="412">
        <f t="shared" si="7"/>
        <v>77022</v>
      </c>
      <c r="AL45" s="413">
        <f t="shared" si="7"/>
        <v>105274</v>
      </c>
      <c r="AM45" s="412">
        <f>SUM(AM6:AM44)</f>
        <v>5</v>
      </c>
      <c r="AN45" s="412">
        <f>SUM(AN6:AN44)</f>
        <v>3285</v>
      </c>
      <c r="AO45" s="412">
        <f t="shared" si="7"/>
        <v>85696</v>
      </c>
      <c r="AP45" s="412">
        <f t="shared" si="7"/>
        <v>62401</v>
      </c>
      <c r="AQ45" s="412">
        <f t="shared" si="7"/>
        <v>29302</v>
      </c>
      <c r="AR45" s="412">
        <f t="shared" si="7"/>
        <v>19852</v>
      </c>
      <c r="AS45" s="413">
        <f t="shared" si="7"/>
        <v>26047</v>
      </c>
    </row>
  </sheetData>
  <mergeCells count="8">
    <mergeCell ref="Y3:AE3"/>
    <mergeCell ref="AF3:AL3"/>
    <mergeCell ref="AM3:AS3"/>
    <mergeCell ref="B3:B4"/>
    <mergeCell ref="C3:C4"/>
    <mergeCell ref="D3:J3"/>
    <mergeCell ref="K3:Q3"/>
    <mergeCell ref="R3:X3"/>
  </mergeCells>
  <hyperlinks>
    <hyperlink ref="O2" r:id="rId1"/>
  </hyperlinks>
  <pageMargins left="0.7" right="0.7" top="0.75" bottom="0.75" header="0.3" footer="0.3"/>
  <pageSetup paperSize="9" scale="22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BE23"/>
  <sheetViews>
    <sheetView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2" sqref="R2"/>
    </sheetView>
  </sheetViews>
  <sheetFormatPr defaultRowHeight="13.5"/>
  <cols>
    <col min="1" max="1" width="3.5703125" style="55" customWidth="1"/>
    <col min="2" max="2" width="7.5703125" style="59" customWidth="1"/>
    <col min="3" max="3" width="21.28515625" style="55" customWidth="1"/>
    <col min="4" max="4" width="7.85546875" style="55" customWidth="1"/>
    <col min="5" max="5" width="7.28515625" style="55" customWidth="1"/>
    <col min="6" max="6" width="8.5703125" style="55" customWidth="1"/>
    <col min="7" max="7" width="10.7109375" style="55" customWidth="1"/>
    <col min="8" max="8" width="9.28515625" style="55" customWidth="1"/>
    <col min="9" max="9" width="8.42578125" style="55" customWidth="1"/>
    <col min="10" max="10" width="9.28515625" style="55" customWidth="1"/>
    <col min="11" max="11" width="8.85546875" style="55" customWidth="1"/>
    <col min="12" max="12" width="8.7109375" style="55" customWidth="1"/>
    <col min="13" max="13" width="7.85546875" style="55" customWidth="1"/>
    <col min="14" max="14" width="8.140625" style="55" customWidth="1"/>
    <col min="15" max="15" width="8.5703125" style="55" customWidth="1"/>
    <col min="16" max="16" width="7.85546875" style="55" customWidth="1"/>
    <col min="17" max="17" width="9.28515625" style="55" customWidth="1"/>
    <col min="18" max="18" width="8.42578125" style="55" customWidth="1"/>
    <col min="19" max="21" width="6.5703125" style="55" customWidth="1"/>
    <col min="22" max="30" width="7.7109375" style="55" customWidth="1"/>
    <col min="31" max="39" width="8.140625" style="55" customWidth="1"/>
    <col min="40" max="42" width="8.5703125" style="55" customWidth="1"/>
    <col min="43" max="43" width="9.42578125" style="55" customWidth="1"/>
    <col min="44" max="48" width="8.5703125" style="55" customWidth="1"/>
    <col min="49" max="57" width="8.7109375" style="55" customWidth="1"/>
    <col min="58" max="16384" width="9.140625" style="55"/>
  </cols>
  <sheetData>
    <row r="2" spans="2:57" ht="16.5" thickBot="1">
      <c r="B2" s="1" t="s">
        <v>268</v>
      </c>
      <c r="J2" s="102"/>
      <c r="K2" s="102"/>
      <c r="L2" s="102"/>
      <c r="M2" s="93" t="s">
        <v>292</v>
      </c>
      <c r="N2" s="102"/>
      <c r="O2" s="94"/>
      <c r="P2" s="95"/>
      <c r="Q2" s="96"/>
      <c r="R2" s="103" t="s">
        <v>296</v>
      </c>
      <c r="S2" s="95"/>
      <c r="T2" s="101"/>
      <c r="U2" s="101"/>
      <c r="V2" s="101"/>
      <c r="W2" s="101"/>
    </row>
    <row r="3" spans="2:57">
      <c r="B3" s="554" t="s">
        <v>1</v>
      </c>
      <c r="C3" s="556" t="s">
        <v>143</v>
      </c>
      <c r="D3" s="545" t="s">
        <v>144</v>
      </c>
      <c r="E3" s="546"/>
      <c r="F3" s="546"/>
      <c r="G3" s="546"/>
      <c r="H3" s="546"/>
      <c r="I3" s="546"/>
      <c r="J3" s="546"/>
      <c r="K3" s="546"/>
      <c r="L3" s="547"/>
      <c r="M3" s="545" t="s">
        <v>145</v>
      </c>
      <c r="N3" s="546"/>
      <c r="O3" s="546"/>
      <c r="P3" s="546"/>
      <c r="Q3" s="546"/>
      <c r="R3" s="546"/>
      <c r="S3" s="546"/>
      <c r="T3" s="546"/>
      <c r="U3" s="547"/>
      <c r="V3" s="545" t="s">
        <v>146</v>
      </c>
      <c r="W3" s="546"/>
      <c r="X3" s="546"/>
      <c r="Y3" s="546"/>
      <c r="Z3" s="546"/>
      <c r="AA3" s="546"/>
      <c r="AB3" s="546"/>
      <c r="AC3" s="546"/>
      <c r="AD3" s="547"/>
      <c r="AE3" s="545" t="s">
        <v>201</v>
      </c>
      <c r="AF3" s="546"/>
      <c r="AG3" s="546"/>
      <c r="AH3" s="546"/>
      <c r="AI3" s="546"/>
      <c r="AJ3" s="546"/>
      <c r="AK3" s="546"/>
      <c r="AL3" s="546"/>
      <c r="AM3" s="547"/>
      <c r="AN3" s="545" t="s">
        <v>202</v>
      </c>
      <c r="AO3" s="546"/>
      <c r="AP3" s="546"/>
      <c r="AQ3" s="546"/>
      <c r="AR3" s="546"/>
      <c r="AS3" s="546"/>
      <c r="AT3" s="546"/>
      <c r="AU3" s="546"/>
      <c r="AV3" s="547"/>
      <c r="AW3" s="545" t="s">
        <v>265</v>
      </c>
      <c r="AX3" s="546"/>
      <c r="AY3" s="546"/>
      <c r="AZ3" s="546"/>
      <c r="BA3" s="546"/>
      <c r="BB3" s="546"/>
      <c r="BC3" s="546"/>
      <c r="BD3" s="546"/>
      <c r="BE3" s="547"/>
    </row>
    <row r="4" spans="2:57" s="56" customFormat="1" ht="14.25" thickBot="1">
      <c r="B4" s="555"/>
      <c r="C4" s="557"/>
      <c r="D4" s="266" t="s">
        <v>260</v>
      </c>
      <c r="E4" s="267" t="s">
        <v>261</v>
      </c>
      <c r="F4" s="268" t="s">
        <v>262</v>
      </c>
      <c r="G4" s="181" t="s">
        <v>147</v>
      </c>
      <c r="H4" s="181" t="s">
        <v>148</v>
      </c>
      <c r="I4" s="181" t="s">
        <v>149</v>
      </c>
      <c r="J4" s="181" t="s">
        <v>150</v>
      </c>
      <c r="K4" s="181" t="s">
        <v>151</v>
      </c>
      <c r="L4" s="269" t="s">
        <v>152</v>
      </c>
      <c r="M4" s="266" t="s">
        <v>260</v>
      </c>
      <c r="N4" s="267" t="s">
        <v>261</v>
      </c>
      <c r="O4" s="268" t="s">
        <v>262</v>
      </c>
      <c r="P4" s="181" t="s">
        <v>147</v>
      </c>
      <c r="Q4" s="181" t="s">
        <v>148</v>
      </c>
      <c r="R4" s="181" t="s">
        <v>149</v>
      </c>
      <c r="S4" s="181" t="s">
        <v>150</v>
      </c>
      <c r="T4" s="181" t="s">
        <v>151</v>
      </c>
      <c r="U4" s="269" t="s">
        <v>152</v>
      </c>
      <c r="V4" s="266" t="s">
        <v>260</v>
      </c>
      <c r="W4" s="267" t="s">
        <v>261</v>
      </c>
      <c r="X4" s="268" t="s">
        <v>262</v>
      </c>
      <c r="Y4" s="181" t="s">
        <v>147</v>
      </c>
      <c r="Z4" s="181" t="s">
        <v>148</v>
      </c>
      <c r="AA4" s="181" t="s">
        <v>149</v>
      </c>
      <c r="AB4" s="181" t="s">
        <v>150</v>
      </c>
      <c r="AC4" s="181" t="s">
        <v>151</v>
      </c>
      <c r="AD4" s="269" t="s">
        <v>152</v>
      </c>
      <c r="AE4" s="266" t="s">
        <v>260</v>
      </c>
      <c r="AF4" s="267" t="s">
        <v>261</v>
      </c>
      <c r="AG4" s="268" t="s">
        <v>262</v>
      </c>
      <c r="AH4" s="181" t="s">
        <v>147</v>
      </c>
      <c r="AI4" s="181" t="s">
        <v>148</v>
      </c>
      <c r="AJ4" s="181" t="s">
        <v>149</v>
      </c>
      <c r="AK4" s="181" t="s">
        <v>150</v>
      </c>
      <c r="AL4" s="181" t="s">
        <v>151</v>
      </c>
      <c r="AM4" s="269" t="s">
        <v>152</v>
      </c>
      <c r="AN4" s="266" t="s">
        <v>260</v>
      </c>
      <c r="AO4" s="267" t="s">
        <v>261</v>
      </c>
      <c r="AP4" s="268" t="s">
        <v>262</v>
      </c>
      <c r="AQ4" s="181" t="s">
        <v>147</v>
      </c>
      <c r="AR4" s="181" t="s">
        <v>148</v>
      </c>
      <c r="AS4" s="181" t="s">
        <v>149</v>
      </c>
      <c r="AT4" s="181" t="s">
        <v>150</v>
      </c>
      <c r="AU4" s="181" t="s">
        <v>151</v>
      </c>
      <c r="AV4" s="269" t="s">
        <v>152</v>
      </c>
      <c r="AW4" s="266" t="s">
        <v>260</v>
      </c>
      <c r="AX4" s="267" t="s">
        <v>261</v>
      </c>
      <c r="AY4" s="268" t="s">
        <v>262</v>
      </c>
      <c r="AZ4" s="181" t="s">
        <v>147</v>
      </c>
      <c r="BA4" s="181" t="s">
        <v>148</v>
      </c>
      <c r="BB4" s="181" t="s">
        <v>149</v>
      </c>
      <c r="BC4" s="181" t="s">
        <v>150</v>
      </c>
      <c r="BD4" s="181" t="s">
        <v>151</v>
      </c>
      <c r="BE4" s="269" t="s">
        <v>152</v>
      </c>
    </row>
    <row r="5" spans="2:57" s="426" customFormat="1" ht="15.75" customHeight="1">
      <c r="B5" s="415">
        <v>1</v>
      </c>
      <c r="C5" s="416" t="s">
        <v>269</v>
      </c>
      <c r="D5" s="417"/>
      <c r="E5" s="418">
        <v>633</v>
      </c>
      <c r="F5" s="418">
        <v>33196</v>
      </c>
      <c r="G5" s="418">
        <v>124553</v>
      </c>
      <c r="H5" s="418">
        <v>87384</v>
      </c>
      <c r="I5" s="418">
        <v>38730</v>
      </c>
      <c r="J5" s="418">
        <v>9708</v>
      </c>
      <c r="K5" s="418">
        <v>2349</v>
      </c>
      <c r="L5" s="419">
        <v>1034</v>
      </c>
      <c r="M5" s="420"/>
      <c r="N5" s="421">
        <v>2</v>
      </c>
      <c r="O5" s="421">
        <v>47</v>
      </c>
      <c r="P5" s="421">
        <v>149</v>
      </c>
      <c r="Q5" s="421">
        <v>92</v>
      </c>
      <c r="R5" s="421">
        <v>37</v>
      </c>
      <c r="S5" s="421">
        <v>6</v>
      </c>
      <c r="T5" s="421">
        <v>2</v>
      </c>
      <c r="U5" s="422"/>
      <c r="V5" s="420"/>
      <c r="W5" s="421">
        <v>19</v>
      </c>
      <c r="X5" s="421">
        <v>1447</v>
      </c>
      <c r="Y5" s="421">
        <v>3875</v>
      </c>
      <c r="Z5" s="421">
        <v>3335</v>
      </c>
      <c r="AA5" s="421">
        <v>1551</v>
      </c>
      <c r="AB5" s="421">
        <v>526</v>
      </c>
      <c r="AC5" s="421">
        <v>153</v>
      </c>
      <c r="AD5" s="423">
        <v>62</v>
      </c>
      <c r="AE5" s="420"/>
      <c r="AF5" s="424"/>
      <c r="AG5" s="421">
        <v>214</v>
      </c>
      <c r="AH5" s="421">
        <v>1933</v>
      </c>
      <c r="AI5" s="421">
        <v>5893</v>
      </c>
      <c r="AJ5" s="421">
        <v>995</v>
      </c>
      <c r="AK5" s="421">
        <v>96</v>
      </c>
      <c r="AL5" s="421">
        <v>15</v>
      </c>
      <c r="AM5" s="423">
        <v>41</v>
      </c>
      <c r="AN5" s="420"/>
      <c r="AO5" s="421">
        <v>499</v>
      </c>
      <c r="AP5" s="421">
        <v>25826</v>
      </c>
      <c r="AQ5" s="421">
        <v>99421</v>
      </c>
      <c r="AR5" s="421">
        <v>65046</v>
      </c>
      <c r="AS5" s="421">
        <v>30114</v>
      </c>
      <c r="AT5" s="421">
        <v>7797</v>
      </c>
      <c r="AU5" s="421">
        <v>1827</v>
      </c>
      <c r="AV5" s="423">
        <v>807</v>
      </c>
      <c r="AW5" s="420"/>
      <c r="AX5" s="421">
        <v>113</v>
      </c>
      <c r="AY5" s="421">
        <v>5662</v>
      </c>
      <c r="AZ5" s="421">
        <v>19175</v>
      </c>
      <c r="BA5" s="421">
        <v>13018</v>
      </c>
      <c r="BB5" s="421">
        <v>6033</v>
      </c>
      <c r="BC5" s="421">
        <v>1283</v>
      </c>
      <c r="BD5" s="421">
        <v>352</v>
      </c>
      <c r="BE5" s="425">
        <v>124</v>
      </c>
    </row>
    <row r="6" spans="2:57" s="426" customFormat="1" ht="15.75" customHeight="1">
      <c r="B6" s="427">
        <v>2</v>
      </c>
      <c r="C6" s="428" t="s">
        <v>270</v>
      </c>
      <c r="D6" s="429"/>
      <c r="E6" s="430">
        <v>73</v>
      </c>
      <c r="F6" s="430">
        <v>12098</v>
      </c>
      <c r="G6" s="430">
        <v>134252</v>
      </c>
      <c r="H6" s="430">
        <v>23837</v>
      </c>
      <c r="I6" s="430">
        <v>3558</v>
      </c>
      <c r="J6" s="430">
        <v>3584</v>
      </c>
      <c r="K6" s="430">
        <v>11</v>
      </c>
      <c r="L6" s="431">
        <v>5</v>
      </c>
      <c r="M6" s="432"/>
      <c r="N6" s="433"/>
      <c r="O6" s="434">
        <v>39</v>
      </c>
      <c r="P6" s="434">
        <v>314</v>
      </c>
      <c r="Q6" s="434">
        <v>35</v>
      </c>
      <c r="R6" s="434">
        <v>7</v>
      </c>
      <c r="S6" s="434">
        <v>3</v>
      </c>
      <c r="T6" s="433"/>
      <c r="U6" s="435"/>
      <c r="V6" s="432"/>
      <c r="W6" s="434">
        <v>4</v>
      </c>
      <c r="X6" s="434">
        <v>221</v>
      </c>
      <c r="Y6" s="434">
        <v>3530</v>
      </c>
      <c r="Z6" s="434">
        <v>1054</v>
      </c>
      <c r="AA6" s="434">
        <v>249</v>
      </c>
      <c r="AB6" s="434">
        <v>130</v>
      </c>
      <c r="AC6" s="434">
        <v>1</v>
      </c>
      <c r="AD6" s="435"/>
      <c r="AE6" s="432"/>
      <c r="AF6" s="433"/>
      <c r="AG6" s="434">
        <v>437</v>
      </c>
      <c r="AH6" s="434">
        <v>7937</v>
      </c>
      <c r="AI6" s="434">
        <v>750</v>
      </c>
      <c r="AJ6" s="434">
        <v>86</v>
      </c>
      <c r="AK6" s="434">
        <v>32</v>
      </c>
      <c r="AL6" s="433"/>
      <c r="AM6" s="435"/>
      <c r="AN6" s="432"/>
      <c r="AO6" s="434">
        <v>60</v>
      </c>
      <c r="AP6" s="434">
        <v>9003</v>
      </c>
      <c r="AQ6" s="434">
        <v>102501</v>
      </c>
      <c r="AR6" s="434">
        <v>19317</v>
      </c>
      <c r="AS6" s="434">
        <v>2981</v>
      </c>
      <c r="AT6" s="434">
        <v>3125</v>
      </c>
      <c r="AU6" s="434">
        <v>7</v>
      </c>
      <c r="AV6" s="436">
        <v>4</v>
      </c>
      <c r="AW6" s="432"/>
      <c r="AX6" s="434">
        <v>9</v>
      </c>
      <c r="AY6" s="434">
        <v>2398</v>
      </c>
      <c r="AZ6" s="434">
        <v>19970</v>
      </c>
      <c r="BA6" s="434">
        <v>2681</v>
      </c>
      <c r="BB6" s="434">
        <v>235</v>
      </c>
      <c r="BC6" s="434">
        <v>294</v>
      </c>
      <c r="BD6" s="434">
        <v>3</v>
      </c>
      <c r="BE6" s="437">
        <v>1</v>
      </c>
    </row>
    <row r="7" spans="2:57" s="426" customFormat="1" ht="15.75" customHeight="1">
      <c r="B7" s="427">
        <v>3</v>
      </c>
      <c r="C7" s="438" t="s">
        <v>271</v>
      </c>
      <c r="D7" s="439"/>
      <c r="E7" s="440">
        <v>9673</v>
      </c>
      <c r="F7" s="440">
        <v>72334</v>
      </c>
      <c r="G7" s="440">
        <v>73891</v>
      </c>
      <c r="H7" s="440">
        <v>5989</v>
      </c>
      <c r="I7" s="440">
        <v>2897</v>
      </c>
      <c r="J7" s="440">
        <v>293</v>
      </c>
      <c r="K7" s="440">
        <v>297</v>
      </c>
      <c r="L7" s="441">
        <v>6</v>
      </c>
      <c r="M7" s="442"/>
      <c r="N7" s="443">
        <v>55</v>
      </c>
      <c r="O7" s="443">
        <v>397</v>
      </c>
      <c r="P7" s="443">
        <v>350</v>
      </c>
      <c r="Q7" s="443">
        <v>10</v>
      </c>
      <c r="R7" s="443">
        <v>7</v>
      </c>
      <c r="S7" s="444"/>
      <c r="T7" s="444"/>
      <c r="U7" s="445"/>
      <c r="V7" s="442"/>
      <c r="W7" s="443">
        <v>148</v>
      </c>
      <c r="X7" s="443">
        <v>2624</v>
      </c>
      <c r="Y7" s="443">
        <v>1756</v>
      </c>
      <c r="Z7" s="443">
        <v>569</v>
      </c>
      <c r="AA7" s="443">
        <v>193</v>
      </c>
      <c r="AB7" s="443">
        <v>40</v>
      </c>
      <c r="AC7" s="443">
        <v>12</v>
      </c>
      <c r="AD7" s="446">
        <v>2</v>
      </c>
      <c r="AE7" s="442"/>
      <c r="AF7" s="443">
        <v>429</v>
      </c>
      <c r="AG7" s="443">
        <v>9745</v>
      </c>
      <c r="AH7" s="443">
        <v>14085</v>
      </c>
      <c r="AI7" s="443">
        <v>800</v>
      </c>
      <c r="AJ7" s="443">
        <v>323</v>
      </c>
      <c r="AK7" s="443">
        <v>35</v>
      </c>
      <c r="AL7" s="443">
        <v>8</v>
      </c>
      <c r="AM7" s="445"/>
      <c r="AN7" s="442"/>
      <c r="AO7" s="443">
        <v>6580</v>
      </c>
      <c r="AP7" s="443">
        <v>49521</v>
      </c>
      <c r="AQ7" s="443">
        <v>50006</v>
      </c>
      <c r="AR7" s="443">
        <v>4153</v>
      </c>
      <c r="AS7" s="443">
        <v>2183</v>
      </c>
      <c r="AT7" s="443">
        <v>189</v>
      </c>
      <c r="AU7" s="443">
        <v>260</v>
      </c>
      <c r="AV7" s="446">
        <v>4</v>
      </c>
      <c r="AW7" s="442"/>
      <c r="AX7" s="443">
        <v>2461</v>
      </c>
      <c r="AY7" s="443">
        <v>10047</v>
      </c>
      <c r="AZ7" s="443">
        <v>7694</v>
      </c>
      <c r="BA7" s="443">
        <v>457</v>
      </c>
      <c r="BB7" s="443">
        <v>191</v>
      </c>
      <c r="BC7" s="443">
        <v>29</v>
      </c>
      <c r="BD7" s="443">
        <v>17</v>
      </c>
      <c r="BE7" s="447"/>
    </row>
    <row r="8" spans="2:57" s="426" customFormat="1" ht="15.75" customHeight="1">
      <c r="B8" s="427">
        <v>4</v>
      </c>
      <c r="C8" s="428" t="s">
        <v>272</v>
      </c>
      <c r="D8" s="429"/>
      <c r="E8" s="430">
        <v>513</v>
      </c>
      <c r="F8" s="430">
        <v>19273</v>
      </c>
      <c r="G8" s="430">
        <v>66808</v>
      </c>
      <c r="H8" s="430">
        <v>9793</v>
      </c>
      <c r="I8" s="430">
        <v>681</v>
      </c>
      <c r="J8" s="430">
        <v>740</v>
      </c>
      <c r="K8" s="430">
        <v>75</v>
      </c>
      <c r="L8" s="431">
        <v>100</v>
      </c>
      <c r="M8" s="432"/>
      <c r="N8" s="433"/>
      <c r="O8" s="434">
        <v>49</v>
      </c>
      <c r="P8" s="434">
        <v>256</v>
      </c>
      <c r="Q8" s="434">
        <v>48</v>
      </c>
      <c r="R8" s="434">
        <v>1</v>
      </c>
      <c r="S8" s="434">
        <v>1</v>
      </c>
      <c r="T8" s="433"/>
      <c r="U8" s="435"/>
      <c r="V8" s="432"/>
      <c r="W8" s="434">
        <v>33</v>
      </c>
      <c r="X8" s="434">
        <v>276</v>
      </c>
      <c r="Y8" s="434">
        <v>1767</v>
      </c>
      <c r="Z8" s="434">
        <v>435</v>
      </c>
      <c r="AA8" s="434">
        <v>30</v>
      </c>
      <c r="AB8" s="434">
        <v>32</v>
      </c>
      <c r="AC8" s="434">
        <v>2</v>
      </c>
      <c r="AD8" s="436">
        <v>4</v>
      </c>
      <c r="AE8" s="432"/>
      <c r="AF8" s="433"/>
      <c r="AG8" s="434">
        <v>672</v>
      </c>
      <c r="AH8" s="434">
        <v>3790</v>
      </c>
      <c r="AI8" s="434">
        <v>125</v>
      </c>
      <c r="AJ8" s="433"/>
      <c r="AK8" s="434">
        <v>1</v>
      </c>
      <c r="AL8" s="433"/>
      <c r="AM8" s="435"/>
      <c r="AN8" s="432"/>
      <c r="AO8" s="434">
        <v>401</v>
      </c>
      <c r="AP8" s="434">
        <v>14943</v>
      </c>
      <c r="AQ8" s="434">
        <v>51537</v>
      </c>
      <c r="AR8" s="434">
        <v>8114</v>
      </c>
      <c r="AS8" s="434">
        <v>582</v>
      </c>
      <c r="AT8" s="434">
        <v>623</v>
      </c>
      <c r="AU8" s="434">
        <v>70</v>
      </c>
      <c r="AV8" s="436">
        <v>93</v>
      </c>
      <c r="AW8" s="432"/>
      <c r="AX8" s="434">
        <v>79</v>
      </c>
      <c r="AY8" s="434">
        <v>3333</v>
      </c>
      <c r="AZ8" s="434">
        <v>9458</v>
      </c>
      <c r="BA8" s="434">
        <v>1071</v>
      </c>
      <c r="BB8" s="434">
        <v>68</v>
      </c>
      <c r="BC8" s="434">
        <v>83</v>
      </c>
      <c r="BD8" s="434">
        <v>3</v>
      </c>
      <c r="BE8" s="437">
        <v>3</v>
      </c>
    </row>
    <row r="9" spans="2:57" s="426" customFormat="1" ht="15.75" customHeight="1">
      <c r="B9" s="427">
        <v>5</v>
      </c>
      <c r="C9" s="438" t="s">
        <v>273</v>
      </c>
      <c r="D9" s="448">
        <v>9</v>
      </c>
      <c r="E9" s="440">
        <v>3105</v>
      </c>
      <c r="F9" s="440">
        <v>148952</v>
      </c>
      <c r="G9" s="440">
        <v>114253</v>
      </c>
      <c r="H9" s="440">
        <v>20213</v>
      </c>
      <c r="I9" s="440">
        <v>1471</v>
      </c>
      <c r="J9" s="440">
        <v>901</v>
      </c>
      <c r="K9" s="440">
        <v>69</v>
      </c>
      <c r="L9" s="441">
        <v>29</v>
      </c>
      <c r="M9" s="449">
        <v>1</v>
      </c>
      <c r="N9" s="443">
        <v>128</v>
      </c>
      <c r="O9" s="443">
        <v>5261</v>
      </c>
      <c r="P9" s="443">
        <v>4830</v>
      </c>
      <c r="Q9" s="443">
        <v>1027</v>
      </c>
      <c r="R9" s="443">
        <v>221</v>
      </c>
      <c r="S9" s="443">
        <v>191</v>
      </c>
      <c r="T9" s="443">
        <v>3</v>
      </c>
      <c r="U9" s="446">
        <v>1</v>
      </c>
      <c r="V9" s="442"/>
      <c r="W9" s="443">
        <v>143</v>
      </c>
      <c r="X9" s="443">
        <v>3269</v>
      </c>
      <c r="Y9" s="443">
        <v>2190</v>
      </c>
      <c r="Z9" s="443">
        <v>585</v>
      </c>
      <c r="AA9" s="443">
        <v>39</v>
      </c>
      <c r="AB9" s="443">
        <v>34</v>
      </c>
      <c r="AC9" s="443">
        <v>6</v>
      </c>
      <c r="AD9" s="446">
        <v>5</v>
      </c>
      <c r="AE9" s="442"/>
      <c r="AF9" s="443">
        <v>1158</v>
      </c>
      <c r="AG9" s="443">
        <v>46414</v>
      </c>
      <c r="AH9" s="443">
        <v>17023</v>
      </c>
      <c r="AI9" s="443">
        <v>2571</v>
      </c>
      <c r="AJ9" s="443">
        <v>62</v>
      </c>
      <c r="AK9" s="443">
        <v>32</v>
      </c>
      <c r="AL9" s="444"/>
      <c r="AM9" s="445"/>
      <c r="AN9" s="449">
        <v>7</v>
      </c>
      <c r="AO9" s="443">
        <v>1281</v>
      </c>
      <c r="AP9" s="443">
        <v>77807</v>
      </c>
      <c r="AQ9" s="443">
        <v>77689</v>
      </c>
      <c r="AR9" s="443">
        <v>14087</v>
      </c>
      <c r="AS9" s="443">
        <v>1025</v>
      </c>
      <c r="AT9" s="443">
        <v>595</v>
      </c>
      <c r="AU9" s="443">
        <v>52</v>
      </c>
      <c r="AV9" s="446">
        <v>21</v>
      </c>
      <c r="AW9" s="449">
        <v>1</v>
      </c>
      <c r="AX9" s="443">
        <v>395</v>
      </c>
      <c r="AY9" s="443">
        <v>16201</v>
      </c>
      <c r="AZ9" s="443">
        <v>12521</v>
      </c>
      <c r="BA9" s="443">
        <v>1943</v>
      </c>
      <c r="BB9" s="443">
        <v>124</v>
      </c>
      <c r="BC9" s="443">
        <v>49</v>
      </c>
      <c r="BD9" s="443">
        <v>8</v>
      </c>
      <c r="BE9" s="450">
        <v>2</v>
      </c>
    </row>
    <row r="10" spans="2:57" s="426" customFormat="1" ht="15.75" customHeight="1">
      <c r="B10" s="427">
        <v>6</v>
      </c>
      <c r="C10" s="428" t="s">
        <v>274</v>
      </c>
      <c r="D10" s="429"/>
      <c r="E10" s="430">
        <v>451</v>
      </c>
      <c r="F10" s="430">
        <v>21331</v>
      </c>
      <c r="G10" s="430">
        <v>146510</v>
      </c>
      <c r="H10" s="430">
        <v>115804</v>
      </c>
      <c r="I10" s="430">
        <v>30362</v>
      </c>
      <c r="J10" s="430">
        <v>3312</v>
      </c>
      <c r="K10" s="430">
        <v>1169</v>
      </c>
      <c r="L10" s="431">
        <v>890</v>
      </c>
      <c r="M10" s="432"/>
      <c r="N10" s="434">
        <v>10</v>
      </c>
      <c r="O10" s="434">
        <v>1263</v>
      </c>
      <c r="P10" s="434">
        <v>5463</v>
      </c>
      <c r="Q10" s="434">
        <v>3862</v>
      </c>
      <c r="R10" s="434">
        <v>1337</v>
      </c>
      <c r="S10" s="434">
        <v>145</v>
      </c>
      <c r="T10" s="434">
        <v>91</v>
      </c>
      <c r="U10" s="436">
        <v>37</v>
      </c>
      <c r="V10" s="432"/>
      <c r="W10" s="434">
        <v>24</v>
      </c>
      <c r="X10" s="434">
        <v>755</v>
      </c>
      <c r="Y10" s="434">
        <v>3496</v>
      </c>
      <c r="Z10" s="434">
        <v>2907</v>
      </c>
      <c r="AA10" s="434">
        <v>792</v>
      </c>
      <c r="AB10" s="434">
        <v>146</v>
      </c>
      <c r="AC10" s="434">
        <v>50</v>
      </c>
      <c r="AD10" s="436">
        <v>25</v>
      </c>
      <c r="AE10" s="432"/>
      <c r="AF10" s="434">
        <v>34</v>
      </c>
      <c r="AG10" s="434">
        <v>2939</v>
      </c>
      <c r="AH10" s="434">
        <v>28647</v>
      </c>
      <c r="AI10" s="434">
        <v>14057</v>
      </c>
      <c r="AJ10" s="434">
        <v>3378</v>
      </c>
      <c r="AK10" s="434">
        <v>326</v>
      </c>
      <c r="AL10" s="434">
        <v>130</v>
      </c>
      <c r="AM10" s="436">
        <v>86</v>
      </c>
      <c r="AN10" s="432"/>
      <c r="AO10" s="434">
        <v>296</v>
      </c>
      <c r="AP10" s="434">
        <v>13409</v>
      </c>
      <c r="AQ10" s="434">
        <v>91287</v>
      </c>
      <c r="AR10" s="434">
        <v>82315</v>
      </c>
      <c r="AS10" s="434">
        <v>21548</v>
      </c>
      <c r="AT10" s="434">
        <v>2365</v>
      </c>
      <c r="AU10" s="434">
        <v>776</v>
      </c>
      <c r="AV10" s="436">
        <v>654</v>
      </c>
      <c r="AW10" s="432"/>
      <c r="AX10" s="434">
        <v>87</v>
      </c>
      <c r="AY10" s="434">
        <v>2965</v>
      </c>
      <c r="AZ10" s="434">
        <v>17617</v>
      </c>
      <c r="BA10" s="434">
        <v>12663</v>
      </c>
      <c r="BB10" s="434">
        <v>3307</v>
      </c>
      <c r="BC10" s="434">
        <v>330</v>
      </c>
      <c r="BD10" s="434">
        <v>122</v>
      </c>
      <c r="BE10" s="437">
        <v>88</v>
      </c>
    </row>
    <row r="11" spans="2:57" s="426" customFormat="1" ht="15.75" customHeight="1">
      <c r="B11" s="427">
        <v>7</v>
      </c>
      <c r="C11" s="438" t="s">
        <v>275</v>
      </c>
      <c r="D11" s="439"/>
      <c r="E11" s="440">
        <v>47</v>
      </c>
      <c r="F11" s="440">
        <v>4020</v>
      </c>
      <c r="G11" s="440">
        <v>82677</v>
      </c>
      <c r="H11" s="440">
        <v>164784</v>
      </c>
      <c r="I11" s="440">
        <v>233916</v>
      </c>
      <c r="J11" s="440">
        <v>172389</v>
      </c>
      <c r="K11" s="440">
        <v>72671</v>
      </c>
      <c r="L11" s="441">
        <v>39256</v>
      </c>
      <c r="M11" s="442"/>
      <c r="N11" s="444"/>
      <c r="O11" s="443">
        <v>243</v>
      </c>
      <c r="P11" s="443">
        <v>5589</v>
      </c>
      <c r="Q11" s="443">
        <v>5868</v>
      </c>
      <c r="R11" s="443">
        <v>8733</v>
      </c>
      <c r="S11" s="443">
        <v>5035</v>
      </c>
      <c r="T11" s="443">
        <v>2032</v>
      </c>
      <c r="U11" s="446">
        <v>1104</v>
      </c>
      <c r="V11" s="442"/>
      <c r="W11" s="443">
        <v>3</v>
      </c>
      <c r="X11" s="443">
        <v>57</v>
      </c>
      <c r="Y11" s="443">
        <v>518</v>
      </c>
      <c r="Z11" s="443">
        <v>2702</v>
      </c>
      <c r="AA11" s="443">
        <v>7071</v>
      </c>
      <c r="AB11" s="443">
        <v>5368</v>
      </c>
      <c r="AC11" s="443">
        <v>2538</v>
      </c>
      <c r="AD11" s="446">
        <v>1608</v>
      </c>
      <c r="AE11" s="442"/>
      <c r="AF11" s="444"/>
      <c r="AG11" s="443">
        <v>860</v>
      </c>
      <c r="AH11" s="443">
        <v>25749</v>
      </c>
      <c r="AI11" s="443">
        <v>26732</v>
      </c>
      <c r="AJ11" s="443">
        <v>13462</v>
      </c>
      <c r="AK11" s="443">
        <v>11037</v>
      </c>
      <c r="AL11" s="443">
        <v>3669</v>
      </c>
      <c r="AM11" s="446">
        <v>972</v>
      </c>
      <c r="AN11" s="442"/>
      <c r="AO11" s="443">
        <v>44</v>
      </c>
      <c r="AP11" s="443">
        <v>2155</v>
      </c>
      <c r="AQ11" s="443">
        <v>42429</v>
      </c>
      <c r="AR11" s="443">
        <v>110476</v>
      </c>
      <c r="AS11" s="443">
        <v>171019</v>
      </c>
      <c r="AT11" s="443">
        <v>125413</v>
      </c>
      <c r="AU11" s="443">
        <v>54044</v>
      </c>
      <c r="AV11" s="446">
        <v>30345</v>
      </c>
      <c r="AW11" s="442"/>
      <c r="AX11" s="444"/>
      <c r="AY11" s="443">
        <v>705</v>
      </c>
      <c r="AZ11" s="443">
        <v>8392</v>
      </c>
      <c r="BA11" s="443">
        <v>19006</v>
      </c>
      <c r="BB11" s="443">
        <v>33631</v>
      </c>
      <c r="BC11" s="443">
        <v>25536</v>
      </c>
      <c r="BD11" s="443">
        <v>10388</v>
      </c>
      <c r="BE11" s="450">
        <v>5227</v>
      </c>
    </row>
    <row r="12" spans="2:57" s="426" customFormat="1" ht="15.75" customHeight="1">
      <c r="B12" s="427">
        <v>8</v>
      </c>
      <c r="C12" s="428" t="s">
        <v>276</v>
      </c>
      <c r="D12" s="429"/>
      <c r="E12" s="430">
        <v>28</v>
      </c>
      <c r="F12" s="430">
        <v>2683</v>
      </c>
      <c r="G12" s="430">
        <v>48983</v>
      </c>
      <c r="H12" s="430">
        <v>25042</v>
      </c>
      <c r="I12" s="430">
        <v>2394</v>
      </c>
      <c r="J12" s="430">
        <v>1036</v>
      </c>
      <c r="K12" s="430">
        <v>259</v>
      </c>
      <c r="L12" s="431">
        <v>55</v>
      </c>
      <c r="M12" s="432"/>
      <c r="N12" s="433"/>
      <c r="O12" s="434">
        <v>36</v>
      </c>
      <c r="P12" s="434">
        <v>417</v>
      </c>
      <c r="Q12" s="434">
        <v>219</v>
      </c>
      <c r="R12" s="434">
        <v>24</v>
      </c>
      <c r="S12" s="434">
        <v>4</v>
      </c>
      <c r="T12" s="433"/>
      <c r="U12" s="435"/>
      <c r="V12" s="432"/>
      <c r="W12" s="434">
        <v>7</v>
      </c>
      <c r="X12" s="434">
        <v>96</v>
      </c>
      <c r="Y12" s="434">
        <v>1328</v>
      </c>
      <c r="Z12" s="434">
        <v>776</v>
      </c>
      <c r="AA12" s="434">
        <v>138</v>
      </c>
      <c r="AB12" s="434">
        <v>72</v>
      </c>
      <c r="AC12" s="434">
        <v>18</v>
      </c>
      <c r="AD12" s="436">
        <v>10</v>
      </c>
      <c r="AE12" s="432"/>
      <c r="AF12" s="433"/>
      <c r="AG12" s="433"/>
      <c r="AH12" s="434">
        <v>20</v>
      </c>
      <c r="AI12" s="434">
        <v>9</v>
      </c>
      <c r="AJ12" s="434">
        <v>21</v>
      </c>
      <c r="AK12" s="433"/>
      <c r="AL12" s="433"/>
      <c r="AM12" s="435"/>
      <c r="AN12" s="432"/>
      <c r="AO12" s="434">
        <v>21</v>
      </c>
      <c r="AP12" s="434">
        <v>2051</v>
      </c>
      <c r="AQ12" s="434">
        <v>38902</v>
      </c>
      <c r="AR12" s="434">
        <v>20573</v>
      </c>
      <c r="AS12" s="434">
        <v>1836</v>
      </c>
      <c r="AT12" s="434">
        <v>809</v>
      </c>
      <c r="AU12" s="434">
        <v>194</v>
      </c>
      <c r="AV12" s="436">
        <v>34</v>
      </c>
      <c r="AW12" s="432"/>
      <c r="AX12" s="433"/>
      <c r="AY12" s="434">
        <v>500</v>
      </c>
      <c r="AZ12" s="434">
        <v>8316</v>
      </c>
      <c r="BA12" s="434">
        <v>3465</v>
      </c>
      <c r="BB12" s="434">
        <v>375</v>
      </c>
      <c r="BC12" s="434">
        <v>151</v>
      </c>
      <c r="BD12" s="434">
        <v>47</v>
      </c>
      <c r="BE12" s="437">
        <v>11</v>
      </c>
    </row>
    <row r="13" spans="2:57" s="426" customFormat="1" ht="15.75" customHeight="1">
      <c r="B13" s="427">
        <v>9</v>
      </c>
      <c r="C13" s="438" t="s">
        <v>277</v>
      </c>
      <c r="D13" s="439"/>
      <c r="E13" s="440">
        <v>1032</v>
      </c>
      <c r="F13" s="440">
        <v>44734</v>
      </c>
      <c r="G13" s="440">
        <v>83022</v>
      </c>
      <c r="H13" s="440">
        <v>2530</v>
      </c>
      <c r="I13" s="440">
        <v>335</v>
      </c>
      <c r="J13" s="440">
        <v>39</v>
      </c>
      <c r="K13" s="440">
        <v>21</v>
      </c>
      <c r="L13" s="451"/>
      <c r="M13" s="442"/>
      <c r="N13" s="443">
        <v>4</v>
      </c>
      <c r="O13" s="443">
        <v>277</v>
      </c>
      <c r="P13" s="443">
        <v>420</v>
      </c>
      <c r="Q13" s="443">
        <v>11</v>
      </c>
      <c r="R13" s="444"/>
      <c r="S13" s="444"/>
      <c r="T13" s="444"/>
      <c r="U13" s="445"/>
      <c r="V13" s="442"/>
      <c r="W13" s="443">
        <v>123</v>
      </c>
      <c r="X13" s="443">
        <v>911</v>
      </c>
      <c r="Y13" s="443">
        <v>2130</v>
      </c>
      <c r="Z13" s="443">
        <v>88</v>
      </c>
      <c r="AA13" s="443">
        <v>11</v>
      </c>
      <c r="AB13" s="443">
        <v>1</v>
      </c>
      <c r="AC13" s="444"/>
      <c r="AD13" s="445"/>
      <c r="AE13" s="442"/>
      <c r="AF13" s="443">
        <v>11</v>
      </c>
      <c r="AG13" s="443">
        <v>4275</v>
      </c>
      <c r="AH13" s="443">
        <v>11167</v>
      </c>
      <c r="AI13" s="443">
        <v>202</v>
      </c>
      <c r="AJ13" s="443">
        <v>38</v>
      </c>
      <c r="AK13" s="444"/>
      <c r="AL13" s="444"/>
      <c r="AM13" s="445"/>
      <c r="AN13" s="442"/>
      <c r="AO13" s="443">
        <v>687</v>
      </c>
      <c r="AP13" s="443">
        <v>31996</v>
      </c>
      <c r="AQ13" s="443">
        <v>60319</v>
      </c>
      <c r="AR13" s="443">
        <v>1988</v>
      </c>
      <c r="AS13" s="443">
        <v>246</v>
      </c>
      <c r="AT13" s="443">
        <v>36</v>
      </c>
      <c r="AU13" s="443">
        <v>17</v>
      </c>
      <c r="AV13" s="445"/>
      <c r="AW13" s="442"/>
      <c r="AX13" s="443">
        <v>207</v>
      </c>
      <c r="AY13" s="443">
        <v>7275</v>
      </c>
      <c r="AZ13" s="443">
        <v>8986</v>
      </c>
      <c r="BA13" s="443">
        <v>241</v>
      </c>
      <c r="BB13" s="443">
        <v>40</v>
      </c>
      <c r="BC13" s="443">
        <v>2</v>
      </c>
      <c r="BD13" s="443">
        <v>4</v>
      </c>
      <c r="BE13" s="447"/>
    </row>
    <row r="14" spans="2:57" s="426" customFormat="1" ht="15.75" customHeight="1">
      <c r="B14" s="427">
        <v>10</v>
      </c>
      <c r="C14" s="428" t="s">
        <v>278</v>
      </c>
      <c r="D14" s="429">
        <v>52</v>
      </c>
      <c r="E14" s="430">
        <v>1503</v>
      </c>
      <c r="F14" s="430">
        <v>9864</v>
      </c>
      <c r="G14" s="430">
        <v>58192</v>
      </c>
      <c r="H14" s="430">
        <v>12023</v>
      </c>
      <c r="I14" s="430">
        <v>2352</v>
      </c>
      <c r="J14" s="430">
        <v>866</v>
      </c>
      <c r="K14" s="430">
        <v>78</v>
      </c>
      <c r="L14" s="431">
        <v>13</v>
      </c>
      <c r="M14" s="432"/>
      <c r="N14" s="433">
        <v>5</v>
      </c>
      <c r="O14" s="434">
        <v>38</v>
      </c>
      <c r="P14" s="434">
        <v>298</v>
      </c>
      <c r="Q14" s="434">
        <v>69</v>
      </c>
      <c r="R14" s="434">
        <v>5</v>
      </c>
      <c r="S14" s="434">
        <v>2</v>
      </c>
      <c r="T14" s="433"/>
      <c r="U14" s="435"/>
      <c r="V14" s="432">
        <v>1</v>
      </c>
      <c r="W14" s="434">
        <v>29</v>
      </c>
      <c r="X14" s="434">
        <v>400</v>
      </c>
      <c r="Y14" s="434">
        <v>1893</v>
      </c>
      <c r="Z14" s="434">
        <v>819</v>
      </c>
      <c r="AA14" s="434">
        <v>178</v>
      </c>
      <c r="AB14" s="434">
        <v>55</v>
      </c>
      <c r="AC14" s="434">
        <v>5</v>
      </c>
      <c r="AD14" s="435">
        <v>1</v>
      </c>
      <c r="AE14" s="432"/>
      <c r="AF14" s="433">
        <v>1</v>
      </c>
      <c r="AG14" s="434">
        <v>1</v>
      </c>
      <c r="AH14" s="434">
        <v>10</v>
      </c>
      <c r="AI14" s="434">
        <v>5</v>
      </c>
      <c r="AJ14" s="434">
        <v>2</v>
      </c>
      <c r="AK14" s="434"/>
      <c r="AL14" s="433"/>
      <c r="AM14" s="435"/>
      <c r="AN14" s="432">
        <v>50</v>
      </c>
      <c r="AO14" s="434">
        <v>1194</v>
      </c>
      <c r="AP14" s="434">
        <v>8153</v>
      </c>
      <c r="AQ14" s="434">
        <v>49505</v>
      </c>
      <c r="AR14" s="434">
        <v>9900</v>
      </c>
      <c r="AS14" s="434">
        <v>1987</v>
      </c>
      <c r="AT14" s="434">
        <v>741</v>
      </c>
      <c r="AU14" s="434">
        <v>69</v>
      </c>
      <c r="AV14" s="436">
        <v>9</v>
      </c>
      <c r="AW14" s="432">
        <v>1</v>
      </c>
      <c r="AX14" s="434">
        <v>274</v>
      </c>
      <c r="AY14" s="434">
        <v>1272</v>
      </c>
      <c r="AZ14" s="434">
        <v>6486</v>
      </c>
      <c r="BA14" s="434">
        <v>1230</v>
      </c>
      <c r="BB14" s="434">
        <v>180</v>
      </c>
      <c r="BC14" s="434">
        <v>68</v>
      </c>
      <c r="BD14" s="434">
        <v>4</v>
      </c>
      <c r="BE14" s="437">
        <v>3</v>
      </c>
    </row>
    <row r="15" spans="2:57" s="426" customFormat="1" ht="15.75" customHeight="1">
      <c r="B15" s="427">
        <v>11</v>
      </c>
      <c r="C15" s="438" t="s">
        <v>279</v>
      </c>
      <c r="D15" s="439"/>
      <c r="E15" s="440">
        <v>175</v>
      </c>
      <c r="F15" s="440">
        <v>2648</v>
      </c>
      <c r="G15" s="440">
        <v>62867</v>
      </c>
      <c r="H15" s="440">
        <v>100567</v>
      </c>
      <c r="I15" s="440">
        <v>44458</v>
      </c>
      <c r="J15" s="440">
        <v>7004</v>
      </c>
      <c r="K15" s="440">
        <v>1295</v>
      </c>
      <c r="L15" s="441">
        <v>348</v>
      </c>
      <c r="M15" s="442"/>
      <c r="N15" s="443"/>
      <c r="O15" s="443">
        <v>4</v>
      </c>
      <c r="P15" s="443">
        <v>96</v>
      </c>
      <c r="Q15" s="443">
        <v>100</v>
      </c>
      <c r="R15" s="443">
        <v>34</v>
      </c>
      <c r="S15" s="444">
        <v>3</v>
      </c>
      <c r="T15" s="444">
        <v>2</v>
      </c>
      <c r="U15" s="445"/>
      <c r="V15" s="442"/>
      <c r="W15" s="443">
        <v>2</v>
      </c>
      <c r="X15" s="443">
        <v>52</v>
      </c>
      <c r="Y15" s="443">
        <v>1832</v>
      </c>
      <c r="Z15" s="443">
        <v>3423</v>
      </c>
      <c r="AA15" s="443">
        <v>1963</v>
      </c>
      <c r="AB15" s="443">
        <v>385</v>
      </c>
      <c r="AC15" s="443">
        <v>95</v>
      </c>
      <c r="AD15" s="446">
        <v>17</v>
      </c>
      <c r="AE15" s="442"/>
      <c r="AF15" s="443"/>
      <c r="AG15" s="443">
        <v>4</v>
      </c>
      <c r="AH15" s="443">
        <v>250</v>
      </c>
      <c r="AI15" s="443">
        <v>475</v>
      </c>
      <c r="AJ15" s="443">
        <v>202</v>
      </c>
      <c r="AK15" s="443">
        <v>33</v>
      </c>
      <c r="AL15" s="443">
        <v>5</v>
      </c>
      <c r="AM15" s="445">
        <v>1</v>
      </c>
      <c r="AN15" s="442"/>
      <c r="AO15" s="443">
        <v>171</v>
      </c>
      <c r="AP15" s="443">
        <v>2238</v>
      </c>
      <c r="AQ15" s="443">
        <v>52715</v>
      </c>
      <c r="AR15" s="443">
        <v>85744</v>
      </c>
      <c r="AS15" s="443">
        <v>38685</v>
      </c>
      <c r="AT15" s="443">
        <v>6062</v>
      </c>
      <c r="AU15" s="443">
        <v>1094</v>
      </c>
      <c r="AV15" s="446">
        <v>310</v>
      </c>
      <c r="AW15" s="442"/>
      <c r="AX15" s="443">
        <v>2</v>
      </c>
      <c r="AY15" s="443">
        <v>350</v>
      </c>
      <c r="AZ15" s="443">
        <v>7974</v>
      </c>
      <c r="BA15" s="443">
        <v>10825</v>
      </c>
      <c r="BB15" s="443">
        <v>3574</v>
      </c>
      <c r="BC15" s="443">
        <v>521</v>
      </c>
      <c r="BD15" s="443">
        <v>99</v>
      </c>
      <c r="BE15" s="447">
        <v>20</v>
      </c>
    </row>
    <row r="16" spans="2:57" s="426" customFormat="1" ht="15.75" customHeight="1">
      <c r="B16" s="427">
        <v>12</v>
      </c>
      <c r="C16" s="428" t="s">
        <v>280</v>
      </c>
      <c r="D16" s="429"/>
      <c r="E16" s="430">
        <v>102</v>
      </c>
      <c r="F16" s="430">
        <v>180193</v>
      </c>
      <c r="G16" s="430">
        <v>351425</v>
      </c>
      <c r="H16" s="430">
        <v>101885</v>
      </c>
      <c r="I16" s="430">
        <v>28939</v>
      </c>
      <c r="J16" s="430">
        <v>1895</v>
      </c>
      <c r="K16" s="430">
        <v>45</v>
      </c>
      <c r="L16" s="431">
        <v>56</v>
      </c>
      <c r="M16" s="432"/>
      <c r="N16" s="433">
        <v>2</v>
      </c>
      <c r="O16" s="434">
        <v>15660</v>
      </c>
      <c r="P16" s="434">
        <v>18204</v>
      </c>
      <c r="Q16" s="434">
        <v>3039</v>
      </c>
      <c r="R16" s="434">
        <v>684</v>
      </c>
      <c r="S16" s="434">
        <v>15</v>
      </c>
      <c r="T16" s="433">
        <v>1</v>
      </c>
      <c r="U16" s="435">
        <v>1</v>
      </c>
      <c r="V16" s="432"/>
      <c r="W16" s="434">
        <v>2</v>
      </c>
      <c r="X16" s="434">
        <v>6025</v>
      </c>
      <c r="Y16" s="434">
        <v>11750</v>
      </c>
      <c r="Z16" s="434">
        <v>3476</v>
      </c>
      <c r="AA16" s="434">
        <v>1285</v>
      </c>
      <c r="AB16" s="434">
        <v>116</v>
      </c>
      <c r="AC16" s="434">
        <v>1</v>
      </c>
      <c r="AD16" s="436">
        <v>2</v>
      </c>
      <c r="AE16" s="432"/>
      <c r="AF16" s="433">
        <v>28</v>
      </c>
      <c r="AG16" s="434">
        <v>58695</v>
      </c>
      <c r="AH16" s="434">
        <v>110504</v>
      </c>
      <c r="AI16" s="434">
        <v>28241</v>
      </c>
      <c r="AJ16" s="433">
        <v>7103</v>
      </c>
      <c r="AK16" s="434">
        <v>117</v>
      </c>
      <c r="AL16" s="433">
        <v>6</v>
      </c>
      <c r="AM16" s="435">
        <v>20</v>
      </c>
      <c r="AN16" s="432"/>
      <c r="AO16" s="434">
        <v>55</v>
      </c>
      <c r="AP16" s="434">
        <v>85043</v>
      </c>
      <c r="AQ16" s="434">
        <v>180865</v>
      </c>
      <c r="AR16" s="434">
        <v>56928</v>
      </c>
      <c r="AS16" s="434">
        <v>16862</v>
      </c>
      <c r="AT16" s="434">
        <v>1465</v>
      </c>
      <c r="AU16" s="434">
        <v>27</v>
      </c>
      <c r="AV16" s="436">
        <v>26</v>
      </c>
      <c r="AW16" s="432"/>
      <c r="AX16" s="434">
        <v>15</v>
      </c>
      <c r="AY16" s="434">
        <v>14770</v>
      </c>
      <c r="AZ16" s="434">
        <v>30102</v>
      </c>
      <c r="BA16" s="434">
        <v>10201</v>
      </c>
      <c r="BB16" s="434">
        <v>3005</v>
      </c>
      <c r="BC16" s="434">
        <v>182</v>
      </c>
      <c r="BD16" s="434">
        <v>10</v>
      </c>
      <c r="BE16" s="437">
        <v>7</v>
      </c>
    </row>
    <row r="17" spans="2:57" s="426" customFormat="1" ht="15.75" customHeight="1">
      <c r="B17" s="427">
        <v>13</v>
      </c>
      <c r="C17" s="438" t="s">
        <v>281</v>
      </c>
      <c r="D17" s="448"/>
      <c r="E17" s="440">
        <v>1091</v>
      </c>
      <c r="F17" s="440">
        <v>49789</v>
      </c>
      <c r="G17" s="440">
        <v>61743</v>
      </c>
      <c r="H17" s="440">
        <v>11884</v>
      </c>
      <c r="I17" s="440">
        <v>1376</v>
      </c>
      <c r="J17" s="440">
        <v>356</v>
      </c>
      <c r="K17" s="440">
        <v>43</v>
      </c>
      <c r="L17" s="441">
        <v>123</v>
      </c>
      <c r="M17" s="449"/>
      <c r="N17" s="443">
        <v>23</v>
      </c>
      <c r="O17" s="443">
        <v>681</v>
      </c>
      <c r="P17" s="443">
        <v>466</v>
      </c>
      <c r="Q17" s="443">
        <v>63</v>
      </c>
      <c r="R17" s="443">
        <v>3</v>
      </c>
      <c r="S17" s="443">
        <v>2</v>
      </c>
      <c r="T17" s="443"/>
      <c r="U17" s="446"/>
      <c r="V17" s="442"/>
      <c r="W17" s="443">
        <v>26</v>
      </c>
      <c r="X17" s="443">
        <v>1361</v>
      </c>
      <c r="Y17" s="443">
        <v>1006</v>
      </c>
      <c r="Z17" s="443">
        <v>245</v>
      </c>
      <c r="AA17" s="443">
        <v>61</v>
      </c>
      <c r="AB17" s="443">
        <v>20</v>
      </c>
      <c r="AC17" s="443">
        <v>2</v>
      </c>
      <c r="AD17" s="446">
        <v>5</v>
      </c>
      <c r="AE17" s="442"/>
      <c r="AF17" s="443">
        <v>53</v>
      </c>
      <c r="AG17" s="443">
        <v>14833</v>
      </c>
      <c r="AH17" s="443">
        <v>26525</v>
      </c>
      <c r="AI17" s="443">
        <v>4080</v>
      </c>
      <c r="AJ17" s="443">
        <v>279</v>
      </c>
      <c r="AK17" s="443">
        <v>58</v>
      </c>
      <c r="AL17" s="444">
        <v>1</v>
      </c>
      <c r="AM17" s="445">
        <v>64</v>
      </c>
      <c r="AN17" s="449"/>
      <c r="AO17" s="443">
        <v>795</v>
      </c>
      <c r="AP17" s="443">
        <v>27626</v>
      </c>
      <c r="AQ17" s="443">
        <v>28839</v>
      </c>
      <c r="AR17" s="443">
        <v>6637</v>
      </c>
      <c r="AS17" s="443">
        <v>963</v>
      </c>
      <c r="AT17" s="443">
        <v>253</v>
      </c>
      <c r="AU17" s="443">
        <v>39</v>
      </c>
      <c r="AV17" s="446">
        <v>46</v>
      </c>
      <c r="AW17" s="449"/>
      <c r="AX17" s="443">
        <v>194</v>
      </c>
      <c r="AY17" s="443">
        <v>5288</v>
      </c>
      <c r="AZ17" s="443">
        <v>4907</v>
      </c>
      <c r="BA17" s="443">
        <v>859</v>
      </c>
      <c r="BB17" s="443">
        <v>70</v>
      </c>
      <c r="BC17" s="443">
        <v>23</v>
      </c>
      <c r="BD17" s="443">
        <v>1</v>
      </c>
      <c r="BE17" s="450">
        <v>8</v>
      </c>
    </row>
    <row r="18" spans="2:57" s="426" customFormat="1" ht="15.75" customHeight="1">
      <c r="B18" s="427">
        <v>14</v>
      </c>
      <c r="C18" s="428" t="s">
        <v>282</v>
      </c>
      <c r="D18" s="429"/>
      <c r="E18" s="430">
        <v>713</v>
      </c>
      <c r="F18" s="430">
        <v>26850</v>
      </c>
      <c r="G18" s="430">
        <v>66363</v>
      </c>
      <c r="H18" s="430">
        <v>5985</v>
      </c>
      <c r="I18" s="430">
        <v>1492</v>
      </c>
      <c r="J18" s="430">
        <v>739</v>
      </c>
      <c r="K18" s="430">
        <v>460</v>
      </c>
      <c r="L18" s="431">
        <v>235</v>
      </c>
      <c r="M18" s="432"/>
      <c r="N18" s="434">
        <v>4</v>
      </c>
      <c r="O18" s="434">
        <v>114</v>
      </c>
      <c r="P18" s="434">
        <v>229</v>
      </c>
      <c r="Q18" s="434">
        <v>7</v>
      </c>
      <c r="R18" s="434">
        <v>3</v>
      </c>
      <c r="S18" s="434"/>
      <c r="T18" s="434"/>
      <c r="U18" s="436"/>
      <c r="V18" s="432"/>
      <c r="W18" s="434"/>
      <c r="X18" s="434">
        <v>136</v>
      </c>
      <c r="Y18" s="434">
        <v>1092</v>
      </c>
      <c r="Z18" s="434">
        <v>417</v>
      </c>
      <c r="AA18" s="434">
        <v>128</v>
      </c>
      <c r="AB18" s="434">
        <v>55</v>
      </c>
      <c r="AC18" s="434">
        <v>23</v>
      </c>
      <c r="AD18" s="436">
        <v>13</v>
      </c>
      <c r="AE18" s="432"/>
      <c r="AF18" s="434"/>
      <c r="AG18" s="434">
        <v>8</v>
      </c>
      <c r="AH18" s="434">
        <v>71</v>
      </c>
      <c r="AI18" s="434">
        <v>1</v>
      </c>
      <c r="AJ18" s="434"/>
      <c r="AK18" s="434"/>
      <c r="AL18" s="434"/>
      <c r="AM18" s="436"/>
      <c r="AN18" s="432"/>
      <c r="AO18" s="434">
        <v>543</v>
      </c>
      <c r="AP18" s="434">
        <v>21811</v>
      </c>
      <c r="AQ18" s="434">
        <v>56879</v>
      </c>
      <c r="AR18" s="434">
        <v>5027</v>
      </c>
      <c r="AS18" s="434">
        <v>1253</v>
      </c>
      <c r="AT18" s="434">
        <v>634</v>
      </c>
      <c r="AU18" s="434">
        <v>417</v>
      </c>
      <c r="AV18" s="436">
        <v>207</v>
      </c>
      <c r="AW18" s="432"/>
      <c r="AX18" s="434">
        <v>166</v>
      </c>
      <c r="AY18" s="434">
        <v>4781</v>
      </c>
      <c r="AZ18" s="434">
        <v>8092</v>
      </c>
      <c r="BA18" s="434">
        <v>533</v>
      </c>
      <c r="BB18" s="434">
        <v>108</v>
      </c>
      <c r="BC18" s="434">
        <v>50</v>
      </c>
      <c r="BD18" s="434">
        <v>20</v>
      </c>
      <c r="BE18" s="437">
        <v>15</v>
      </c>
    </row>
    <row r="19" spans="2:57" s="426" customFormat="1" ht="15.75" customHeight="1">
      <c r="B19" s="427">
        <v>15</v>
      </c>
      <c r="C19" s="438" t="s">
        <v>283</v>
      </c>
      <c r="D19" s="439"/>
      <c r="E19" s="440">
        <v>40</v>
      </c>
      <c r="F19" s="440">
        <v>8037</v>
      </c>
      <c r="G19" s="440">
        <v>98720</v>
      </c>
      <c r="H19" s="440">
        <v>203421</v>
      </c>
      <c r="I19" s="440">
        <v>61210</v>
      </c>
      <c r="J19" s="440">
        <v>15211</v>
      </c>
      <c r="K19" s="440">
        <v>7613</v>
      </c>
      <c r="L19" s="441">
        <v>1033</v>
      </c>
      <c r="M19" s="442"/>
      <c r="N19" s="444">
        <v>2</v>
      </c>
      <c r="O19" s="443">
        <v>145</v>
      </c>
      <c r="P19" s="443">
        <v>2144</v>
      </c>
      <c r="Q19" s="443">
        <v>5469</v>
      </c>
      <c r="R19" s="443">
        <v>2812</v>
      </c>
      <c r="S19" s="443">
        <v>1133</v>
      </c>
      <c r="T19" s="443">
        <v>129</v>
      </c>
      <c r="U19" s="446">
        <v>15</v>
      </c>
      <c r="V19" s="442"/>
      <c r="W19" s="443">
        <v>1</v>
      </c>
      <c r="X19" s="443">
        <v>183</v>
      </c>
      <c r="Y19" s="443">
        <v>1622</v>
      </c>
      <c r="Z19" s="443">
        <v>3260</v>
      </c>
      <c r="AA19" s="443">
        <v>1575</v>
      </c>
      <c r="AB19" s="443">
        <v>535</v>
      </c>
      <c r="AC19" s="443">
        <v>173</v>
      </c>
      <c r="AD19" s="446">
        <v>36</v>
      </c>
      <c r="AE19" s="442"/>
      <c r="AF19" s="444">
        <v>1</v>
      </c>
      <c r="AG19" s="443">
        <v>644</v>
      </c>
      <c r="AH19" s="443">
        <v>11064</v>
      </c>
      <c r="AI19" s="443">
        <v>20630</v>
      </c>
      <c r="AJ19" s="443">
        <v>4956</v>
      </c>
      <c r="AK19" s="443">
        <v>583</v>
      </c>
      <c r="AL19" s="443">
        <v>148</v>
      </c>
      <c r="AM19" s="446">
        <v>67</v>
      </c>
      <c r="AN19" s="442"/>
      <c r="AO19" s="443">
        <v>33</v>
      </c>
      <c r="AP19" s="443">
        <v>5557</v>
      </c>
      <c r="AQ19" s="443">
        <v>65947</v>
      </c>
      <c r="AR19" s="443">
        <v>144119</v>
      </c>
      <c r="AS19" s="443">
        <v>43314</v>
      </c>
      <c r="AT19" s="443">
        <v>10941</v>
      </c>
      <c r="AU19" s="443">
        <v>6363</v>
      </c>
      <c r="AV19" s="446">
        <v>820</v>
      </c>
      <c r="AW19" s="442"/>
      <c r="AX19" s="444">
        <v>3</v>
      </c>
      <c r="AY19" s="443">
        <v>1508</v>
      </c>
      <c r="AZ19" s="443">
        <v>17943</v>
      </c>
      <c r="BA19" s="443">
        <v>29943</v>
      </c>
      <c r="BB19" s="443">
        <v>8553</v>
      </c>
      <c r="BC19" s="443">
        <v>2019</v>
      </c>
      <c r="BD19" s="443">
        <v>800</v>
      </c>
      <c r="BE19" s="450">
        <v>95</v>
      </c>
    </row>
    <row r="20" spans="2:57" s="426" customFormat="1" ht="15.75" customHeight="1" thickBot="1">
      <c r="B20" s="427">
        <v>16</v>
      </c>
      <c r="C20" s="428" t="s">
        <v>284</v>
      </c>
      <c r="D20" s="429">
        <v>6</v>
      </c>
      <c r="E20" s="430">
        <v>133</v>
      </c>
      <c r="F20" s="430">
        <v>6213</v>
      </c>
      <c r="G20" s="430">
        <v>80738</v>
      </c>
      <c r="H20" s="430">
        <v>74322</v>
      </c>
      <c r="I20" s="430">
        <v>17628</v>
      </c>
      <c r="J20" s="430">
        <v>5986</v>
      </c>
      <c r="K20" s="430">
        <v>1185</v>
      </c>
      <c r="L20" s="431">
        <v>2826</v>
      </c>
      <c r="M20" s="432"/>
      <c r="N20" s="433">
        <v>1</v>
      </c>
      <c r="O20" s="434">
        <v>66</v>
      </c>
      <c r="P20" s="434">
        <v>1353</v>
      </c>
      <c r="Q20" s="434">
        <v>1818</v>
      </c>
      <c r="R20" s="434">
        <v>868</v>
      </c>
      <c r="S20" s="434">
        <v>433</v>
      </c>
      <c r="T20" s="433">
        <v>45</v>
      </c>
      <c r="U20" s="435">
        <v>792</v>
      </c>
      <c r="V20" s="432"/>
      <c r="W20" s="434">
        <v>15</v>
      </c>
      <c r="X20" s="434">
        <v>297</v>
      </c>
      <c r="Y20" s="434">
        <v>1778</v>
      </c>
      <c r="Z20" s="434">
        <v>1950</v>
      </c>
      <c r="AA20" s="434">
        <v>621</v>
      </c>
      <c r="AB20" s="434">
        <v>254</v>
      </c>
      <c r="AC20" s="434">
        <v>54</v>
      </c>
      <c r="AD20" s="436">
        <v>93</v>
      </c>
      <c r="AE20" s="432"/>
      <c r="AF20" s="433"/>
      <c r="AG20" s="433">
        <v>213</v>
      </c>
      <c r="AH20" s="434">
        <v>5281</v>
      </c>
      <c r="AI20" s="434">
        <v>3600</v>
      </c>
      <c r="AJ20" s="434">
        <v>301</v>
      </c>
      <c r="AK20" s="433">
        <v>63</v>
      </c>
      <c r="AL20" s="433">
        <v>22</v>
      </c>
      <c r="AM20" s="435">
        <v>2</v>
      </c>
      <c r="AN20" s="432">
        <v>6</v>
      </c>
      <c r="AO20" s="434">
        <v>84</v>
      </c>
      <c r="AP20" s="434">
        <v>4316</v>
      </c>
      <c r="AQ20" s="434">
        <v>59176</v>
      </c>
      <c r="AR20" s="434">
        <v>55926</v>
      </c>
      <c r="AS20" s="434">
        <v>13283</v>
      </c>
      <c r="AT20" s="434">
        <v>4370</v>
      </c>
      <c r="AU20" s="434">
        <v>868</v>
      </c>
      <c r="AV20" s="436">
        <v>1722</v>
      </c>
      <c r="AW20" s="432"/>
      <c r="AX20" s="433">
        <v>33</v>
      </c>
      <c r="AY20" s="434">
        <v>1321</v>
      </c>
      <c r="AZ20" s="434">
        <v>13150</v>
      </c>
      <c r="BA20" s="434">
        <v>11028</v>
      </c>
      <c r="BB20" s="434">
        <v>2555</v>
      </c>
      <c r="BC20" s="434">
        <v>866</v>
      </c>
      <c r="BD20" s="434">
        <v>196</v>
      </c>
      <c r="BE20" s="437">
        <v>217</v>
      </c>
    </row>
    <row r="21" spans="2:57" ht="14.25" thickBot="1">
      <c r="B21" s="265">
        <v>17</v>
      </c>
      <c r="C21" s="291" t="s">
        <v>81</v>
      </c>
      <c r="D21" s="279">
        <f t="shared" ref="D21:BE21" si="0">SUM(D5:D20)</f>
        <v>67</v>
      </c>
      <c r="E21" s="220">
        <f t="shared" si="0"/>
        <v>19312</v>
      </c>
      <c r="F21" s="220">
        <f t="shared" si="0"/>
        <v>642215</v>
      </c>
      <c r="G21" s="220">
        <f t="shared" si="0"/>
        <v>1654997</v>
      </c>
      <c r="H21" s="220">
        <f t="shared" si="0"/>
        <v>965463</v>
      </c>
      <c r="I21" s="220">
        <f t="shared" si="0"/>
        <v>471799</v>
      </c>
      <c r="J21" s="220">
        <f t="shared" si="0"/>
        <v>224059</v>
      </c>
      <c r="K21" s="220">
        <f t="shared" si="0"/>
        <v>87640</v>
      </c>
      <c r="L21" s="280">
        <f t="shared" si="0"/>
        <v>46009</v>
      </c>
      <c r="M21" s="279">
        <f t="shared" si="0"/>
        <v>1</v>
      </c>
      <c r="N21" s="220">
        <f t="shared" si="0"/>
        <v>236</v>
      </c>
      <c r="O21" s="220">
        <f t="shared" si="0"/>
        <v>24320</v>
      </c>
      <c r="P21" s="220">
        <f t="shared" si="0"/>
        <v>40578</v>
      </c>
      <c r="Q21" s="220">
        <f t="shared" si="0"/>
        <v>21737</v>
      </c>
      <c r="R21" s="220">
        <f t="shared" si="0"/>
        <v>14776</v>
      </c>
      <c r="S21" s="220">
        <f t="shared" si="0"/>
        <v>6973</v>
      </c>
      <c r="T21" s="220">
        <f t="shared" si="0"/>
        <v>2305</v>
      </c>
      <c r="U21" s="280">
        <f t="shared" si="0"/>
        <v>1950</v>
      </c>
      <c r="V21" s="279">
        <f t="shared" si="0"/>
        <v>1</v>
      </c>
      <c r="W21" s="220">
        <f t="shared" si="0"/>
        <v>579</v>
      </c>
      <c r="X21" s="220">
        <f t="shared" si="0"/>
        <v>18110</v>
      </c>
      <c r="Y21" s="220">
        <f t="shared" si="0"/>
        <v>41563</v>
      </c>
      <c r="Z21" s="220">
        <f t="shared" si="0"/>
        <v>26041</v>
      </c>
      <c r="AA21" s="220">
        <f t="shared" si="0"/>
        <v>15885</v>
      </c>
      <c r="AB21" s="220">
        <f t="shared" si="0"/>
        <v>7769</v>
      </c>
      <c r="AC21" s="220">
        <f t="shared" si="0"/>
        <v>3133</v>
      </c>
      <c r="AD21" s="280">
        <f t="shared" si="0"/>
        <v>1883</v>
      </c>
      <c r="AE21" s="279">
        <f t="shared" si="0"/>
        <v>0</v>
      </c>
      <c r="AF21" s="220">
        <f t="shared" si="0"/>
        <v>1715</v>
      </c>
      <c r="AG21" s="220">
        <f t="shared" si="0"/>
        <v>139954</v>
      </c>
      <c r="AH21" s="220">
        <f t="shared" si="0"/>
        <v>264056</v>
      </c>
      <c r="AI21" s="220">
        <f t="shared" si="0"/>
        <v>108171</v>
      </c>
      <c r="AJ21" s="220">
        <f t="shared" si="0"/>
        <v>31208</v>
      </c>
      <c r="AK21" s="220">
        <f t="shared" si="0"/>
        <v>12413</v>
      </c>
      <c r="AL21" s="220">
        <f t="shared" si="0"/>
        <v>4004</v>
      </c>
      <c r="AM21" s="280">
        <f t="shared" si="0"/>
        <v>1253</v>
      </c>
      <c r="AN21" s="279">
        <f t="shared" si="0"/>
        <v>63</v>
      </c>
      <c r="AO21" s="220">
        <f t="shared" si="0"/>
        <v>12744</v>
      </c>
      <c r="AP21" s="220">
        <f t="shared" si="0"/>
        <v>381455</v>
      </c>
      <c r="AQ21" s="220">
        <f t="shared" si="0"/>
        <v>1108017</v>
      </c>
      <c r="AR21" s="220">
        <f t="shared" si="0"/>
        <v>690350</v>
      </c>
      <c r="AS21" s="220">
        <f t="shared" si="0"/>
        <v>347881</v>
      </c>
      <c r="AT21" s="220">
        <f t="shared" si="0"/>
        <v>165418</v>
      </c>
      <c r="AU21" s="220">
        <f t="shared" si="0"/>
        <v>66124</v>
      </c>
      <c r="AV21" s="280">
        <f t="shared" si="0"/>
        <v>35102</v>
      </c>
      <c r="AW21" s="279">
        <f t="shared" si="0"/>
        <v>2</v>
      </c>
      <c r="AX21" s="220">
        <f t="shared" si="0"/>
        <v>4038</v>
      </c>
      <c r="AY21" s="220">
        <f t="shared" si="0"/>
        <v>78376</v>
      </c>
      <c r="AZ21" s="220">
        <f t="shared" si="0"/>
        <v>200783</v>
      </c>
      <c r="BA21" s="220">
        <f t="shared" si="0"/>
        <v>119164</v>
      </c>
      <c r="BB21" s="220">
        <f t="shared" si="0"/>
        <v>62049</v>
      </c>
      <c r="BC21" s="220">
        <f t="shared" si="0"/>
        <v>31486</v>
      </c>
      <c r="BD21" s="220">
        <f t="shared" si="0"/>
        <v>12074</v>
      </c>
      <c r="BE21" s="280">
        <f t="shared" si="0"/>
        <v>5821</v>
      </c>
    </row>
    <row r="23" spans="2:57">
      <c r="M23" s="61"/>
    </row>
  </sheetData>
  <mergeCells count="8">
    <mergeCell ref="AN3:AV3"/>
    <mergeCell ref="AW3:BE3"/>
    <mergeCell ref="B3:B4"/>
    <mergeCell ref="C3:C4"/>
    <mergeCell ref="D3:L3"/>
    <mergeCell ref="M3:U3"/>
    <mergeCell ref="V3:AD3"/>
    <mergeCell ref="AE3:AM3"/>
  </mergeCells>
  <hyperlinks>
    <hyperlink ref="M2" r:id="rId1"/>
  </hyperlinks>
  <pageMargins left="0.7" right="0.7" top="0.75" bottom="0.75" header="0.3" footer="0.3"/>
  <pageSetup paperSize="9" scale="18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AS21"/>
  <sheetViews>
    <sheetView view="pageBreakPreview" zoomScaleNormal="100" zoomScaleSheetLayoutView="100"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S2" sqref="S2"/>
    </sheetView>
  </sheetViews>
  <sheetFormatPr defaultRowHeight="13.5"/>
  <cols>
    <col min="1" max="1" width="1" style="55" customWidth="1"/>
    <col min="2" max="2" width="4.7109375" style="59" customWidth="1"/>
    <col min="3" max="3" width="21.42578125" style="55" customWidth="1"/>
    <col min="4" max="10" width="11.42578125" style="55" customWidth="1"/>
    <col min="11" max="17" width="10.42578125" style="55" customWidth="1"/>
    <col min="18" max="24" width="10.5703125" style="55" customWidth="1"/>
    <col min="25" max="31" width="11.140625" style="55" customWidth="1"/>
    <col min="32" max="38" width="10.42578125" style="55" customWidth="1"/>
    <col min="39" max="45" width="11" style="55" customWidth="1"/>
    <col min="46" max="16384" width="9.140625" style="55"/>
  </cols>
  <sheetData>
    <row r="2" spans="2:45" ht="16.5" thickBot="1">
      <c r="B2" s="1" t="s">
        <v>285</v>
      </c>
      <c r="K2" s="102"/>
      <c r="L2" s="102"/>
      <c r="M2" s="102"/>
      <c r="N2" s="93" t="s">
        <v>292</v>
      </c>
      <c r="O2" s="102"/>
      <c r="P2" s="94"/>
      <c r="Q2" s="95"/>
      <c r="R2" s="96"/>
      <c r="S2" s="103" t="s">
        <v>296</v>
      </c>
      <c r="T2" s="95"/>
      <c r="U2" s="101"/>
      <c r="V2" s="101"/>
      <c r="W2" s="101"/>
      <c r="X2" s="101"/>
    </row>
    <row r="3" spans="2:45" ht="15" customHeight="1">
      <c r="B3" s="548" t="s">
        <v>1</v>
      </c>
      <c r="C3" s="559" t="s">
        <v>143</v>
      </c>
      <c r="D3" s="530" t="s">
        <v>144</v>
      </c>
      <c r="E3" s="528"/>
      <c r="F3" s="528"/>
      <c r="G3" s="528"/>
      <c r="H3" s="528"/>
      <c r="I3" s="528"/>
      <c r="J3" s="529"/>
      <c r="K3" s="545" t="s">
        <v>145</v>
      </c>
      <c r="L3" s="546"/>
      <c r="M3" s="546"/>
      <c r="N3" s="546"/>
      <c r="O3" s="546"/>
      <c r="P3" s="546"/>
      <c r="Q3" s="547"/>
      <c r="R3" s="545" t="s">
        <v>203</v>
      </c>
      <c r="S3" s="546"/>
      <c r="T3" s="546"/>
      <c r="U3" s="546"/>
      <c r="V3" s="546"/>
      <c r="W3" s="546"/>
      <c r="X3" s="547"/>
      <c r="Y3" s="545" t="s">
        <v>201</v>
      </c>
      <c r="Z3" s="546"/>
      <c r="AA3" s="546"/>
      <c r="AB3" s="546"/>
      <c r="AC3" s="546"/>
      <c r="AD3" s="546"/>
      <c r="AE3" s="547"/>
      <c r="AF3" s="545" t="s">
        <v>206</v>
      </c>
      <c r="AG3" s="546"/>
      <c r="AH3" s="546"/>
      <c r="AI3" s="546"/>
      <c r="AJ3" s="546"/>
      <c r="AK3" s="546"/>
      <c r="AL3" s="547"/>
      <c r="AM3" s="545" t="s">
        <v>265</v>
      </c>
      <c r="AN3" s="546"/>
      <c r="AO3" s="546"/>
      <c r="AP3" s="546"/>
      <c r="AQ3" s="546"/>
      <c r="AR3" s="546"/>
      <c r="AS3" s="547"/>
    </row>
    <row r="4" spans="2:45" ht="14.25" thickBot="1">
      <c r="B4" s="558"/>
      <c r="C4" s="560"/>
      <c r="D4" s="281" t="s">
        <v>264</v>
      </c>
      <c r="E4" s="282" t="s">
        <v>263</v>
      </c>
      <c r="F4" s="282" t="s">
        <v>193</v>
      </c>
      <c r="G4" s="282" t="s">
        <v>194</v>
      </c>
      <c r="H4" s="282" t="s">
        <v>195</v>
      </c>
      <c r="I4" s="282" t="s">
        <v>196</v>
      </c>
      <c r="J4" s="283" t="s">
        <v>197</v>
      </c>
      <c r="K4" s="281" t="s">
        <v>264</v>
      </c>
      <c r="L4" s="282" t="s">
        <v>263</v>
      </c>
      <c r="M4" s="282" t="s">
        <v>193</v>
      </c>
      <c r="N4" s="282" t="s">
        <v>194</v>
      </c>
      <c r="O4" s="282" t="s">
        <v>195</v>
      </c>
      <c r="P4" s="282" t="s">
        <v>196</v>
      </c>
      <c r="Q4" s="283" t="s">
        <v>197</v>
      </c>
      <c r="R4" s="281" t="s">
        <v>264</v>
      </c>
      <c r="S4" s="282" t="s">
        <v>263</v>
      </c>
      <c r="T4" s="282" t="s">
        <v>193</v>
      </c>
      <c r="U4" s="282" t="s">
        <v>194</v>
      </c>
      <c r="V4" s="282" t="s">
        <v>195</v>
      </c>
      <c r="W4" s="282" t="s">
        <v>196</v>
      </c>
      <c r="X4" s="283" t="s">
        <v>197</v>
      </c>
      <c r="Y4" s="281" t="s">
        <v>264</v>
      </c>
      <c r="Z4" s="282" t="s">
        <v>263</v>
      </c>
      <c r="AA4" s="282" t="s">
        <v>193</v>
      </c>
      <c r="AB4" s="282" t="s">
        <v>194</v>
      </c>
      <c r="AC4" s="282" t="s">
        <v>195</v>
      </c>
      <c r="AD4" s="282" t="s">
        <v>196</v>
      </c>
      <c r="AE4" s="283" t="s">
        <v>197</v>
      </c>
      <c r="AF4" s="281" t="s">
        <v>264</v>
      </c>
      <c r="AG4" s="282" t="s">
        <v>263</v>
      </c>
      <c r="AH4" s="282" t="s">
        <v>193</v>
      </c>
      <c r="AI4" s="282" t="s">
        <v>194</v>
      </c>
      <c r="AJ4" s="282" t="s">
        <v>195</v>
      </c>
      <c r="AK4" s="282" t="s">
        <v>196</v>
      </c>
      <c r="AL4" s="283" t="s">
        <v>197</v>
      </c>
      <c r="AM4" s="281" t="s">
        <v>264</v>
      </c>
      <c r="AN4" s="282" t="s">
        <v>263</v>
      </c>
      <c r="AO4" s="282" t="s">
        <v>193</v>
      </c>
      <c r="AP4" s="282" t="s">
        <v>194</v>
      </c>
      <c r="AQ4" s="282" t="s">
        <v>195</v>
      </c>
      <c r="AR4" s="282" t="s">
        <v>196</v>
      </c>
      <c r="AS4" s="283" t="s">
        <v>197</v>
      </c>
    </row>
    <row r="5" spans="2:45" s="426" customFormat="1" ht="15.75" customHeight="1">
      <c r="B5" s="384">
        <v>1</v>
      </c>
      <c r="C5" s="452" t="s">
        <v>269</v>
      </c>
      <c r="D5" s="453">
        <v>1448</v>
      </c>
      <c r="E5" s="421">
        <v>81131</v>
      </c>
      <c r="F5" s="421">
        <v>104146</v>
      </c>
      <c r="G5" s="421">
        <v>88919</v>
      </c>
      <c r="H5" s="421">
        <v>21942</v>
      </c>
      <c r="I5" s="424"/>
      <c r="J5" s="425">
        <v>1</v>
      </c>
      <c r="K5" s="454">
        <v>3</v>
      </c>
      <c r="L5" s="421">
        <v>106</v>
      </c>
      <c r="M5" s="421">
        <v>129</v>
      </c>
      <c r="N5" s="421">
        <v>87</v>
      </c>
      <c r="O5" s="421">
        <v>10</v>
      </c>
      <c r="P5" s="424"/>
      <c r="Q5" s="422"/>
      <c r="R5" s="453">
        <v>29</v>
      </c>
      <c r="S5" s="421">
        <v>1516</v>
      </c>
      <c r="T5" s="421">
        <v>4206</v>
      </c>
      <c r="U5" s="421">
        <v>4088</v>
      </c>
      <c r="V5" s="421">
        <v>1128</v>
      </c>
      <c r="W5" s="424"/>
      <c r="X5" s="423">
        <v>1</v>
      </c>
      <c r="Y5" s="453">
        <v>2</v>
      </c>
      <c r="Z5" s="421">
        <v>51</v>
      </c>
      <c r="AA5" s="421">
        <v>723</v>
      </c>
      <c r="AB5" s="421">
        <v>7710</v>
      </c>
      <c r="AC5" s="421">
        <v>701</v>
      </c>
      <c r="AD5" s="424"/>
      <c r="AE5" s="422"/>
      <c r="AF5" s="453">
        <v>1052</v>
      </c>
      <c r="AG5" s="421">
        <v>64619</v>
      </c>
      <c r="AH5" s="421">
        <v>85299</v>
      </c>
      <c r="AI5" s="421">
        <v>63046</v>
      </c>
      <c r="AJ5" s="421">
        <v>17321</v>
      </c>
      <c r="AK5" s="424"/>
      <c r="AL5" s="422"/>
      <c r="AM5" s="453">
        <v>362</v>
      </c>
      <c r="AN5" s="421">
        <v>14839</v>
      </c>
      <c r="AO5" s="421">
        <v>13789</v>
      </c>
      <c r="AP5" s="421">
        <v>13988</v>
      </c>
      <c r="AQ5" s="421">
        <v>2782</v>
      </c>
      <c r="AR5" s="424"/>
      <c r="AS5" s="455"/>
    </row>
    <row r="6" spans="2:45" s="426" customFormat="1" ht="15.75" customHeight="1">
      <c r="B6" s="393">
        <v>2</v>
      </c>
      <c r="C6" s="456" t="s">
        <v>270</v>
      </c>
      <c r="D6" s="457">
        <v>9158</v>
      </c>
      <c r="E6" s="434">
        <v>75273</v>
      </c>
      <c r="F6" s="434">
        <v>92984</v>
      </c>
      <c r="G6" s="434">
        <v>3</v>
      </c>
      <c r="H6" s="433"/>
      <c r="I6" s="433"/>
      <c r="J6" s="458"/>
      <c r="K6" s="459">
        <v>34</v>
      </c>
      <c r="L6" s="434">
        <v>218</v>
      </c>
      <c r="M6" s="434">
        <v>146</v>
      </c>
      <c r="N6" s="433"/>
      <c r="O6" s="433"/>
      <c r="P6" s="433"/>
      <c r="Q6" s="435"/>
      <c r="R6" s="457">
        <v>65</v>
      </c>
      <c r="S6" s="434">
        <v>960</v>
      </c>
      <c r="T6" s="434">
        <v>4164</v>
      </c>
      <c r="U6" s="433"/>
      <c r="V6" s="433"/>
      <c r="W6" s="433"/>
      <c r="X6" s="435"/>
      <c r="Y6" s="457">
        <v>92</v>
      </c>
      <c r="Z6" s="434">
        <v>2453</v>
      </c>
      <c r="AA6" s="434">
        <v>6697</v>
      </c>
      <c r="AB6" s="433"/>
      <c r="AC6" s="433"/>
      <c r="AD6" s="433"/>
      <c r="AE6" s="435"/>
      <c r="AF6" s="457">
        <v>6579</v>
      </c>
      <c r="AG6" s="434">
        <v>58926</v>
      </c>
      <c r="AH6" s="434">
        <v>71491</v>
      </c>
      <c r="AI6" s="434">
        <v>2</v>
      </c>
      <c r="AJ6" s="433"/>
      <c r="AK6" s="433"/>
      <c r="AL6" s="435"/>
      <c r="AM6" s="457">
        <v>2388</v>
      </c>
      <c r="AN6" s="434">
        <v>12716</v>
      </c>
      <c r="AO6" s="434">
        <v>10486</v>
      </c>
      <c r="AP6" s="434">
        <v>1</v>
      </c>
      <c r="AQ6" s="433"/>
      <c r="AR6" s="433"/>
      <c r="AS6" s="458"/>
    </row>
    <row r="7" spans="2:45" s="426" customFormat="1" ht="15.75" customHeight="1">
      <c r="B7" s="393">
        <v>3</v>
      </c>
      <c r="C7" s="460" t="s">
        <v>271</v>
      </c>
      <c r="D7" s="449">
        <v>25066</v>
      </c>
      <c r="E7" s="443">
        <v>86583</v>
      </c>
      <c r="F7" s="443">
        <v>53726</v>
      </c>
      <c r="G7" s="443">
        <v>5</v>
      </c>
      <c r="H7" s="444"/>
      <c r="I7" s="444"/>
      <c r="J7" s="447"/>
      <c r="K7" s="461">
        <v>211</v>
      </c>
      <c r="L7" s="443">
        <v>514</v>
      </c>
      <c r="M7" s="443">
        <v>94</v>
      </c>
      <c r="N7" s="444"/>
      <c r="O7" s="444"/>
      <c r="P7" s="444"/>
      <c r="Q7" s="445"/>
      <c r="R7" s="449">
        <v>391</v>
      </c>
      <c r="S7" s="443">
        <v>2011</v>
      </c>
      <c r="T7" s="443">
        <v>2940</v>
      </c>
      <c r="U7" s="443">
        <v>2</v>
      </c>
      <c r="V7" s="444"/>
      <c r="W7" s="444"/>
      <c r="X7" s="445"/>
      <c r="Y7" s="449">
        <v>57</v>
      </c>
      <c r="Z7" s="443">
        <v>7855</v>
      </c>
      <c r="AA7" s="443">
        <v>17513</v>
      </c>
      <c r="AB7" s="444"/>
      <c r="AC7" s="444"/>
      <c r="AD7" s="444"/>
      <c r="AE7" s="445"/>
      <c r="AF7" s="449">
        <v>17759</v>
      </c>
      <c r="AG7" s="443">
        <v>65383</v>
      </c>
      <c r="AH7" s="443">
        <v>29753</v>
      </c>
      <c r="AI7" s="443">
        <v>1</v>
      </c>
      <c r="AJ7" s="444"/>
      <c r="AK7" s="444"/>
      <c r="AL7" s="445"/>
      <c r="AM7" s="449">
        <v>6648</v>
      </c>
      <c r="AN7" s="443">
        <v>10820</v>
      </c>
      <c r="AO7" s="443">
        <v>3426</v>
      </c>
      <c r="AP7" s="443">
        <v>2</v>
      </c>
      <c r="AQ7" s="444"/>
      <c r="AR7" s="444"/>
      <c r="AS7" s="447"/>
    </row>
    <row r="8" spans="2:45" s="426" customFormat="1" ht="15.75" customHeight="1">
      <c r="B8" s="393">
        <v>4</v>
      </c>
      <c r="C8" s="456" t="s">
        <v>272</v>
      </c>
      <c r="D8" s="457">
        <v>1186</v>
      </c>
      <c r="E8" s="434">
        <v>43676</v>
      </c>
      <c r="F8" s="434">
        <v>45539</v>
      </c>
      <c r="G8" s="434">
        <v>7582</v>
      </c>
      <c r="H8" s="433"/>
      <c r="I8" s="433"/>
      <c r="J8" s="458"/>
      <c r="K8" s="459">
        <v>2</v>
      </c>
      <c r="L8" s="434">
        <v>154</v>
      </c>
      <c r="M8" s="434">
        <v>185</v>
      </c>
      <c r="N8" s="434">
        <v>14</v>
      </c>
      <c r="O8" s="433"/>
      <c r="P8" s="433"/>
      <c r="Q8" s="435"/>
      <c r="R8" s="457">
        <v>58</v>
      </c>
      <c r="S8" s="434">
        <v>520</v>
      </c>
      <c r="T8" s="434">
        <v>1595</v>
      </c>
      <c r="U8" s="434">
        <v>406</v>
      </c>
      <c r="V8" s="433"/>
      <c r="W8" s="433"/>
      <c r="X8" s="435"/>
      <c r="Y8" s="457">
        <v>1</v>
      </c>
      <c r="Z8" s="434">
        <v>1135</v>
      </c>
      <c r="AA8" s="434">
        <v>3451</v>
      </c>
      <c r="AB8" s="434">
        <v>1</v>
      </c>
      <c r="AC8" s="433"/>
      <c r="AD8" s="433"/>
      <c r="AE8" s="435"/>
      <c r="AF8" s="457">
        <v>759</v>
      </c>
      <c r="AG8" s="434">
        <v>34648</v>
      </c>
      <c r="AH8" s="434">
        <v>34599</v>
      </c>
      <c r="AI8" s="434">
        <v>6357</v>
      </c>
      <c r="AJ8" s="433"/>
      <c r="AK8" s="433"/>
      <c r="AL8" s="435"/>
      <c r="AM8" s="457">
        <v>366</v>
      </c>
      <c r="AN8" s="434">
        <v>7219</v>
      </c>
      <c r="AO8" s="434">
        <v>5709</v>
      </c>
      <c r="AP8" s="434">
        <v>804</v>
      </c>
      <c r="AQ8" s="433"/>
      <c r="AR8" s="433"/>
      <c r="AS8" s="458"/>
    </row>
    <row r="9" spans="2:45" s="426" customFormat="1" ht="15.75" customHeight="1">
      <c r="B9" s="393">
        <v>5</v>
      </c>
      <c r="C9" s="460" t="s">
        <v>273</v>
      </c>
      <c r="D9" s="449">
        <v>2877</v>
      </c>
      <c r="E9" s="443">
        <v>75905</v>
      </c>
      <c r="F9" s="443">
        <v>175492</v>
      </c>
      <c r="G9" s="443">
        <v>34443</v>
      </c>
      <c r="H9" s="443">
        <v>280</v>
      </c>
      <c r="I9" s="444"/>
      <c r="J9" s="450">
        <v>5</v>
      </c>
      <c r="K9" s="461">
        <v>99</v>
      </c>
      <c r="L9" s="443">
        <v>3768</v>
      </c>
      <c r="M9" s="443">
        <v>6758</v>
      </c>
      <c r="N9" s="443">
        <v>1031</v>
      </c>
      <c r="O9" s="443">
        <v>6</v>
      </c>
      <c r="P9" s="444"/>
      <c r="Q9" s="446">
        <v>1</v>
      </c>
      <c r="R9" s="449">
        <v>49</v>
      </c>
      <c r="S9" s="443">
        <v>657</v>
      </c>
      <c r="T9" s="443">
        <v>4154</v>
      </c>
      <c r="U9" s="443">
        <v>1382</v>
      </c>
      <c r="V9" s="443">
        <v>25</v>
      </c>
      <c r="W9" s="444"/>
      <c r="X9" s="446">
        <v>4</v>
      </c>
      <c r="Y9" s="449">
        <v>17</v>
      </c>
      <c r="Z9" s="443">
        <v>8400</v>
      </c>
      <c r="AA9" s="443">
        <v>49148</v>
      </c>
      <c r="AB9" s="443">
        <v>9682</v>
      </c>
      <c r="AC9" s="443">
        <v>13</v>
      </c>
      <c r="AD9" s="444"/>
      <c r="AE9" s="445"/>
      <c r="AF9" s="449">
        <v>1734</v>
      </c>
      <c r="AG9" s="443">
        <v>52000</v>
      </c>
      <c r="AH9" s="443">
        <v>98880</v>
      </c>
      <c r="AI9" s="443">
        <v>19733</v>
      </c>
      <c r="AJ9" s="443">
        <v>217</v>
      </c>
      <c r="AK9" s="444"/>
      <c r="AL9" s="445"/>
      <c r="AM9" s="449">
        <v>978</v>
      </c>
      <c r="AN9" s="443">
        <v>11080</v>
      </c>
      <c r="AO9" s="443">
        <v>16552</v>
      </c>
      <c r="AP9" s="443">
        <v>2615</v>
      </c>
      <c r="AQ9" s="443">
        <v>19</v>
      </c>
      <c r="AR9" s="444"/>
      <c r="AS9" s="447"/>
    </row>
    <row r="10" spans="2:45" s="426" customFormat="1" ht="15.75" customHeight="1">
      <c r="B10" s="393">
        <v>6</v>
      </c>
      <c r="C10" s="456" t="s">
        <v>274</v>
      </c>
      <c r="D10" s="457">
        <v>13782</v>
      </c>
      <c r="E10" s="434">
        <v>100478</v>
      </c>
      <c r="F10" s="434">
        <v>120811</v>
      </c>
      <c r="G10" s="434">
        <v>84758</v>
      </c>
      <c r="H10" s="433"/>
      <c r="I10" s="433"/>
      <c r="J10" s="458"/>
      <c r="K10" s="459">
        <v>428</v>
      </c>
      <c r="L10" s="434">
        <v>3436</v>
      </c>
      <c r="M10" s="434">
        <v>5151</v>
      </c>
      <c r="N10" s="434">
        <v>3193</v>
      </c>
      <c r="O10" s="433"/>
      <c r="P10" s="433"/>
      <c r="Q10" s="435"/>
      <c r="R10" s="457">
        <v>431</v>
      </c>
      <c r="S10" s="434">
        <v>1936</v>
      </c>
      <c r="T10" s="434">
        <v>3180</v>
      </c>
      <c r="U10" s="434">
        <v>2648</v>
      </c>
      <c r="V10" s="433"/>
      <c r="W10" s="433"/>
      <c r="X10" s="435"/>
      <c r="Y10" s="457">
        <v>454</v>
      </c>
      <c r="Z10" s="434">
        <v>12123</v>
      </c>
      <c r="AA10" s="434">
        <v>21376</v>
      </c>
      <c r="AB10" s="434">
        <v>15644</v>
      </c>
      <c r="AC10" s="433"/>
      <c r="AD10" s="433"/>
      <c r="AE10" s="435"/>
      <c r="AF10" s="457">
        <v>9780</v>
      </c>
      <c r="AG10" s="434">
        <v>71850</v>
      </c>
      <c r="AH10" s="434">
        <v>77303</v>
      </c>
      <c r="AI10" s="434">
        <v>53717</v>
      </c>
      <c r="AJ10" s="433"/>
      <c r="AK10" s="433"/>
      <c r="AL10" s="435"/>
      <c r="AM10" s="457">
        <v>2689</v>
      </c>
      <c r="AN10" s="434">
        <v>11133</v>
      </c>
      <c r="AO10" s="434">
        <v>13801</v>
      </c>
      <c r="AP10" s="434">
        <v>9556</v>
      </c>
      <c r="AQ10" s="433"/>
      <c r="AR10" s="433"/>
      <c r="AS10" s="458"/>
    </row>
    <row r="11" spans="2:45" s="426" customFormat="1" ht="15.75" customHeight="1">
      <c r="B11" s="393">
        <v>7</v>
      </c>
      <c r="C11" s="460" t="s">
        <v>275</v>
      </c>
      <c r="D11" s="449">
        <v>1316</v>
      </c>
      <c r="E11" s="443">
        <v>63307</v>
      </c>
      <c r="F11" s="443">
        <v>145880</v>
      </c>
      <c r="G11" s="443">
        <v>134494</v>
      </c>
      <c r="H11" s="443">
        <v>173008</v>
      </c>
      <c r="I11" s="443">
        <v>107866</v>
      </c>
      <c r="J11" s="450">
        <v>143889</v>
      </c>
      <c r="K11" s="461">
        <v>161</v>
      </c>
      <c r="L11" s="443">
        <v>5133</v>
      </c>
      <c r="M11" s="443">
        <v>7818</v>
      </c>
      <c r="N11" s="443">
        <v>6277</v>
      </c>
      <c r="O11" s="443">
        <v>4521</v>
      </c>
      <c r="P11" s="443">
        <v>2495</v>
      </c>
      <c r="Q11" s="446">
        <v>2199</v>
      </c>
      <c r="R11" s="449">
        <v>25</v>
      </c>
      <c r="S11" s="443">
        <v>391</v>
      </c>
      <c r="T11" s="443">
        <v>1494</v>
      </c>
      <c r="U11" s="443">
        <v>3089</v>
      </c>
      <c r="V11" s="443">
        <v>6532</v>
      </c>
      <c r="W11" s="443">
        <v>3551</v>
      </c>
      <c r="X11" s="446">
        <v>4783</v>
      </c>
      <c r="Y11" s="449">
        <v>568</v>
      </c>
      <c r="Z11" s="443">
        <v>12240</v>
      </c>
      <c r="AA11" s="443">
        <v>38137</v>
      </c>
      <c r="AB11" s="443">
        <v>9665</v>
      </c>
      <c r="AC11" s="443">
        <v>10950</v>
      </c>
      <c r="AD11" s="443">
        <v>5188</v>
      </c>
      <c r="AE11" s="446">
        <v>5733</v>
      </c>
      <c r="AF11" s="449">
        <v>437</v>
      </c>
      <c r="AG11" s="443">
        <v>37131</v>
      </c>
      <c r="AH11" s="443">
        <v>88262</v>
      </c>
      <c r="AI11" s="443">
        <v>105222</v>
      </c>
      <c r="AJ11" s="443">
        <v>122838</v>
      </c>
      <c r="AK11" s="443">
        <v>76850</v>
      </c>
      <c r="AL11" s="446">
        <v>105185</v>
      </c>
      <c r="AM11" s="449">
        <v>125</v>
      </c>
      <c r="AN11" s="443">
        <v>8412</v>
      </c>
      <c r="AO11" s="443">
        <v>10169</v>
      </c>
      <c r="AP11" s="443">
        <v>10241</v>
      </c>
      <c r="AQ11" s="443">
        <v>28167</v>
      </c>
      <c r="AR11" s="443">
        <v>19782</v>
      </c>
      <c r="AS11" s="450">
        <v>25989</v>
      </c>
    </row>
    <row r="12" spans="2:45" s="426" customFormat="1" ht="15.75" customHeight="1">
      <c r="B12" s="393">
        <v>8</v>
      </c>
      <c r="C12" s="456" t="s">
        <v>276</v>
      </c>
      <c r="D12" s="457">
        <v>918</v>
      </c>
      <c r="E12" s="434">
        <v>32483</v>
      </c>
      <c r="F12" s="434">
        <v>36852</v>
      </c>
      <c r="G12" s="434">
        <v>10227</v>
      </c>
      <c r="H12" s="433"/>
      <c r="I12" s="433"/>
      <c r="J12" s="458"/>
      <c r="K12" s="459">
        <v>8</v>
      </c>
      <c r="L12" s="434">
        <v>316</v>
      </c>
      <c r="M12" s="434">
        <v>358</v>
      </c>
      <c r="N12" s="434">
        <v>18</v>
      </c>
      <c r="O12" s="433"/>
      <c r="P12" s="433"/>
      <c r="Q12" s="435"/>
      <c r="R12" s="457">
        <v>31</v>
      </c>
      <c r="S12" s="434">
        <v>613</v>
      </c>
      <c r="T12" s="434">
        <v>1280</v>
      </c>
      <c r="U12" s="434">
        <v>521</v>
      </c>
      <c r="V12" s="433"/>
      <c r="W12" s="433"/>
      <c r="X12" s="435"/>
      <c r="Y12" s="432"/>
      <c r="Z12" s="434">
        <v>10</v>
      </c>
      <c r="AA12" s="434">
        <v>17</v>
      </c>
      <c r="AB12" s="434">
        <v>23</v>
      </c>
      <c r="AC12" s="433"/>
      <c r="AD12" s="433"/>
      <c r="AE12" s="435"/>
      <c r="AF12" s="457">
        <v>711</v>
      </c>
      <c r="AG12" s="434">
        <v>26168</v>
      </c>
      <c r="AH12" s="434">
        <v>29509</v>
      </c>
      <c r="AI12" s="434">
        <v>8032</v>
      </c>
      <c r="AJ12" s="433"/>
      <c r="AK12" s="433"/>
      <c r="AL12" s="435"/>
      <c r="AM12" s="457">
        <v>168</v>
      </c>
      <c r="AN12" s="434">
        <v>5376</v>
      </c>
      <c r="AO12" s="434">
        <v>5688</v>
      </c>
      <c r="AP12" s="434">
        <v>1633</v>
      </c>
      <c r="AQ12" s="433"/>
      <c r="AR12" s="433"/>
      <c r="AS12" s="458"/>
    </row>
    <row r="13" spans="2:45" s="426" customFormat="1" ht="15.75" customHeight="1">
      <c r="B13" s="393">
        <v>9</v>
      </c>
      <c r="C13" s="460" t="s">
        <v>277</v>
      </c>
      <c r="D13" s="449">
        <v>23875</v>
      </c>
      <c r="E13" s="443">
        <v>80361</v>
      </c>
      <c r="F13" s="443">
        <v>27468</v>
      </c>
      <c r="G13" s="443">
        <v>9</v>
      </c>
      <c r="H13" s="444"/>
      <c r="I13" s="444"/>
      <c r="J13" s="447"/>
      <c r="K13" s="461">
        <v>176</v>
      </c>
      <c r="L13" s="443">
        <v>500</v>
      </c>
      <c r="M13" s="443">
        <v>36</v>
      </c>
      <c r="N13" s="444"/>
      <c r="O13" s="444"/>
      <c r="P13" s="444"/>
      <c r="Q13" s="445"/>
      <c r="R13" s="449">
        <v>842</v>
      </c>
      <c r="S13" s="443">
        <v>1242</v>
      </c>
      <c r="T13" s="443">
        <v>1180</v>
      </c>
      <c r="U13" s="444"/>
      <c r="V13" s="444"/>
      <c r="W13" s="444"/>
      <c r="X13" s="445"/>
      <c r="Y13" s="449">
        <v>58</v>
      </c>
      <c r="Z13" s="443">
        <v>5461</v>
      </c>
      <c r="AA13" s="443">
        <v>10174</v>
      </c>
      <c r="AB13" s="444"/>
      <c r="AC13" s="444"/>
      <c r="AD13" s="444"/>
      <c r="AE13" s="445"/>
      <c r="AF13" s="449">
        <v>17134</v>
      </c>
      <c r="AG13" s="443">
        <v>63381</v>
      </c>
      <c r="AH13" s="443">
        <v>14768</v>
      </c>
      <c r="AI13" s="443">
        <v>6</v>
      </c>
      <c r="AJ13" s="444"/>
      <c r="AK13" s="444"/>
      <c r="AL13" s="445"/>
      <c r="AM13" s="449">
        <v>5665</v>
      </c>
      <c r="AN13" s="443">
        <v>9777</v>
      </c>
      <c r="AO13" s="443">
        <v>1310</v>
      </c>
      <c r="AP13" s="443">
        <v>3</v>
      </c>
      <c r="AQ13" s="444"/>
      <c r="AR13" s="444"/>
      <c r="AS13" s="447"/>
    </row>
    <row r="14" spans="2:45" s="426" customFormat="1" ht="15.75" customHeight="1">
      <c r="B14" s="393">
        <v>10</v>
      </c>
      <c r="C14" s="456" t="s">
        <v>278</v>
      </c>
      <c r="D14" s="457">
        <v>1717</v>
      </c>
      <c r="E14" s="434">
        <v>37820</v>
      </c>
      <c r="F14" s="434">
        <v>40308</v>
      </c>
      <c r="G14" s="434">
        <v>5098</v>
      </c>
      <c r="H14" s="433"/>
      <c r="I14" s="433"/>
      <c r="J14" s="458"/>
      <c r="K14" s="459">
        <v>8</v>
      </c>
      <c r="L14" s="434">
        <v>240</v>
      </c>
      <c r="M14" s="434">
        <v>164</v>
      </c>
      <c r="N14" s="433">
        <v>5</v>
      </c>
      <c r="O14" s="433"/>
      <c r="P14" s="433"/>
      <c r="Q14" s="435"/>
      <c r="R14" s="457">
        <v>45</v>
      </c>
      <c r="S14" s="434">
        <v>564</v>
      </c>
      <c r="T14" s="434">
        <v>2463</v>
      </c>
      <c r="U14" s="433">
        <v>309</v>
      </c>
      <c r="V14" s="433"/>
      <c r="W14" s="433"/>
      <c r="X14" s="435"/>
      <c r="Y14" s="457"/>
      <c r="Z14" s="434">
        <v>9</v>
      </c>
      <c r="AA14" s="434">
        <v>10</v>
      </c>
      <c r="AB14" s="433"/>
      <c r="AC14" s="433"/>
      <c r="AD14" s="433"/>
      <c r="AE14" s="435"/>
      <c r="AF14" s="457">
        <v>1344</v>
      </c>
      <c r="AG14" s="434">
        <v>31689</v>
      </c>
      <c r="AH14" s="434">
        <v>34197</v>
      </c>
      <c r="AI14" s="434">
        <v>4378</v>
      </c>
      <c r="AJ14" s="433"/>
      <c r="AK14" s="433"/>
      <c r="AL14" s="435"/>
      <c r="AM14" s="457">
        <v>320</v>
      </c>
      <c r="AN14" s="434">
        <v>5318</v>
      </c>
      <c r="AO14" s="434">
        <v>3474</v>
      </c>
      <c r="AP14" s="434">
        <v>406</v>
      </c>
      <c r="AQ14" s="433"/>
      <c r="AR14" s="433"/>
      <c r="AS14" s="458"/>
    </row>
    <row r="15" spans="2:45" s="426" customFormat="1" ht="15.75" customHeight="1">
      <c r="B15" s="393">
        <v>11</v>
      </c>
      <c r="C15" s="460" t="s">
        <v>279</v>
      </c>
      <c r="D15" s="449">
        <v>3153</v>
      </c>
      <c r="E15" s="443">
        <v>54401</v>
      </c>
      <c r="F15" s="443">
        <v>83208</v>
      </c>
      <c r="G15" s="443">
        <v>78287</v>
      </c>
      <c r="H15" s="444">
        <v>313</v>
      </c>
      <c r="I15" s="444"/>
      <c r="J15" s="447"/>
      <c r="K15" s="461">
        <v>5</v>
      </c>
      <c r="L15" s="443">
        <v>82</v>
      </c>
      <c r="M15" s="443">
        <v>82</v>
      </c>
      <c r="N15" s="444">
        <v>70</v>
      </c>
      <c r="O15" s="444"/>
      <c r="P15" s="444"/>
      <c r="Q15" s="445"/>
      <c r="R15" s="449">
        <v>29</v>
      </c>
      <c r="S15" s="443">
        <v>1223</v>
      </c>
      <c r="T15" s="443">
        <v>1948</v>
      </c>
      <c r="U15" s="443">
        <v>4559</v>
      </c>
      <c r="V15" s="444">
        <v>10</v>
      </c>
      <c r="W15" s="444"/>
      <c r="X15" s="445"/>
      <c r="Y15" s="449">
        <v>1</v>
      </c>
      <c r="Z15" s="443">
        <v>33</v>
      </c>
      <c r="AA15" s="443">
        <v>248</v>
      </c>
      <c r="AB15" s="444">
        <v>688</v>
      </c>
      <c r="AC15" s="444"/>
      <c r="AD15" s="444"/>
      <c r="AE15" s="445"/>
      <c r="AF15" s="449">
        <v>2453</v>
      </c>
      <c r="AG15" s="443">
        <v>45418</v>
      </c>
      <c r="AH15" s="443">
        <v>72795</v>
      </c>
      <c r="AI15" s="443">
        <v>66086</v>
      </c>
      <c r="AJ15" s="444">
        <v>267</v>
      </c>
      <c r="AK15" s="444"/>
      <c r="AL15" s="445"/>
      <c r="AM15" s="449">
        <v>665</v>
      </c>
      <c r="AN15" s="443">
        <v>7645</v>
      </c>
      <c r="AO15" s="443">
        <v>8135</v>
      </c>
      <c r="AP15" s="443">
        <v>6884</v>
      </c>
      <c r="AQ15" s="444">
        <v>36</v>
      </c>
      <c r="AR15" s="444"/>
      <c r="AS15" s="447"/>
    </row>
    <row r="16" spans="2:45" s="426" customFormat="1" ht="15.75" customHeight="1">
      <c r="B16" s="393">
        <v>12</v>
      </c>
      <c r="C16" s="456" t="s">
        <v>280</v>
      </c>
      <c r="D16" s="457">
        <v>1802</v>
      </c>
      <c r="E16" s="434">
        <v>135215</v>
      </c>
      <c r="F16" s="434">
        <v>471459</v>
      </c>
      <c r="G16" s="434">
        <v>56064</v>
      </c>
      <c r="H16" s="433"/>
      <c r="I16" s="433"/>
      <c r="J16" s="458"/>
      <c r="K16" s="459">
        <v>193</v>
      </c>
      <c r="L16" s="434">
        <v>11722</v>
      </c>
      <c r="M16" s="434">
        <v>24926</v>
      </c>
      <c r="N16" s="434">
        <v>765</v>
      </c>
      <c r="O16" s="433"/>
      <c r="P16" s="433"/>
      <c r="Q16" s="435"/>
      <c r="R16" s="457">
        <v>33</v>
      </c>
      <c r="S16" s="434">
        <v>4787</v>
      </c>
      <c r="T16" s="434">
        <v>15933</v>
      </c>
      <c r="U16" s="434">
        <v>1904</v>
      </c>
      <c r="V16" s="433"/>
      <c r="W16" s="433"/>
      <c r="X16" s="435"/>
      <c r="Y16" s="457">
        <v>20</v>
      </c>
      <c r="Z16" s="434">
        <v>22884</v>
      </c>
      <c r="AA16" s="434">
        <v>162644</v>
      </c>
      <c r="AB16" s="434">
        <v>19166</v>
      </c>
      <c r="AC16" s="433"/>
      <c r="AD16" s="433"/>
      <c r="AE16" s="435"/>
      <c r="AF16" s="457">
        <v>1241</v>
      </c>
      <c r="AG16" s="434">
        <v>82007</v>
      </c>
      <c r="AH16" s="434">
        <v>230844</v>
      </c>
      <c r="AI16" s="434">
        <v>27179</v>
      </c>
      <c r="AJ16" s="433"/>
      <c r="AK16" s="433"/>
      <c r="AL16" s="435"/>
      <c r="AM16" s="457">
        <v>315</v>
      </c>
      <c r="AN16" s="434">
        <v>13815</v>
      </c>
      <c r="AO16" s="434">
        <v>37112</v>
      </c>
      <c r="AP16" s="434">
        <v>7050</v>
      </c>
      <c r="AQ16" s="433"/>
      <c r="AR16" s="433"/>
      <c r="AS16" s="458"/>
    </row>
    <row r="17" spans="2:45" s="426" customFormat="1" ht="15.75" customHeight="1">
      <c r="B17" s="393">
        <v>13</v>
      </c>
      <c r="C17" s="460" t="s">
        <v>281</v>
      </c>
      <c r="D17" s="449">
        <v>10325</v>
      </c>
      <c r="E17" s="443">
        <v>62859</v>
      </c>
      <c r="F17" s="443">
        <v>52530</v>
      </c>
      <c r="G17" s="443">
        <v>690</v>
      </c>
      <c r="H17" s="443"/>
      <c r="I17" s="444"/>
      <c r="J17" s="450">
        <v>1</v>
      </c>
      <c r="K17" s="461">
        <v>274</v>
      </c>
      <c r="L17" s="443">
        <v>814</v>
      </c>
      <c r="M17" s="443">
        <v>150</v>
      </c>
      <c r="N17" s="443"/>
      <c r="O17" s="443"/>
      <c r="P17" s="444"/>
      <c r="Q17" s="446"/>
      <c r="R17" s="449">
        <v>420</v>
      </c>
      <c r="S17" s="443">
        <v>720</v>
      </c>
      <c r="T17" s="443">
        <v>1547</v>
      </c>
      <c r="U17" s="443">
        <v>38</v>
      </c>
      <c r="V17" s="443"/>
      <c r="W17" s="444"/>
      <c r="X17" s="446">
        <v>1</v>
      </c>
      <c r="Y17" s="449">
        <v>1422</v>
      </c>
      <c r="Z17" s="443">
        <v>15694</v>
      </c>
      <c r="AA17" s="443">
        <v>28569</v>
      </c>
      <c r="AB17" s="443">
        <v>208</v>
      </c>
      <c r="AC17" s="443"/>
      <c r="AD17" s="444"/>
      <c r="AE17" s="445"/>
      <c r="AF17" s="449">
        <v>6107</v>
      </c>
      <c r="AG17" s="443">
        <v>38639</v>
      </c>
      <c r="AH17" s="443">
        <v>20041</v>
      </c>
      <c r="AI17" s="443">
        <v>411</v>
      </c>
      <c r="AJ17" s="443"/>
      <c r="AK17" s="444"/>
      <c r="AL17" s="445"/>
      <c r="AM17" s="449">
        <v>2102</v>
      </c>
      <c r="AN17" s="443">
        <v>6992</v>
      </c>
      <c r="AO17" s="443">
        <v>2223</v>
      </c>
      <c r="AP17" s="443">
        <v>33</v>
      </c>
      <c r="AQ17" s="443"/>
      <c r="AR17" s="444"/>
      <c r="AS17" s="447"/>
    </row>
    <row r="18" spans="2:45" s="426" customFormat="1" ht="15.75" customHeight="1">
      <c r="B18" s="393">
        <v>14</v>
      </c>
      <c r="C18" s="456" t="s">
        <v>282</v>
      </c>
      <c r="D18" s="457">
        <v>7667</v>
      </c>
      <c r="E18" s="434">
        <v>61881</v>
      </c>
      <c r="F18" s="434">
        <v>23777</v>
      </c>
      <c r="G18" s="434">
        <v>9512</v>
      </c>
      <c r="H18" s="433"/>
      <c r="I18" s="433"/>
      <c r="J18" s="458"/>
      <c r="K18" s="459">
        <v>47</v>
      </c>
      <c r="L18" s="434">
        <v>258</v>
      </c>
      <c r="M18" s="434">
        <v>39</v>
      </c>
      <c r="N18" s="434">
        <v>13</v>
      </c>
      <c r="O18" s="433"/>
      <c r="P18" s="433"/>
      <c r="Q18" s="435"/>
      <c r="R18" s="457">
        <v>25</v>
      </c>
      <c r="S18" s="434">
        <v>369</v>
      </c>
      <c r="T18" s="434">
        <v>788</v>
      </c>
      <c r="U18" s="434">
        <v>682</v>
      </c>
      <c r="V18" s="433"/>
      <c r="W18" s="433"/>
      <c r="X18" s="435"/>
      <c r="Y18" s="457">
        <v>1</v>
      </c>
      <c r="Z18" s="434">
        <v>14</v>
      </c>
      <c r="AA18" s="434">
        <v>63</v>
      </c>
      <c r="AB18" s="434">
        <v>2</v>
      </c>
      <c r="AC18" s="433"/>
      <c r="AD18" s="433"/>
      <c r="AE18" s="435"/>
      <c r="AF18" s="457">
        <v>5936</v>
      </c>
      <c r="AG18" s="434">
        <v>52430</v>
      </c>
      <c r="AH18" s="434">
        <v>20427</v>
      </c>
      <c r="AI18" s="434">
        <v>7978</v>
      </c>
      <c r="AJ18" s="433"/>
      <c r="AK18" s="433"/>
      <c r="AL18" s="435"/>
      <c r="AM18" s="457">
        <v>1658</v>
      </c>
      <c r="AN18" s="434">
        <v>8810</v>
      </c>
      <c r="AO18" s="434">
        <v>2460</v>
      </c>
      <c r="AP18" s="434">
        <v>837</v>
      </c>
      <c r="AQ18" s="433"/>
      <c r="AR18" s="433"/>
      <c r="AS18" s="458"/>
    </row>
    <row r="19" spans="2:45" s="426" customFormat="1" ht="15.75" customHeight="1">
      <c r="B19" s="393">
        <v>15</v>
      </c>
      <c r="C19" s="460" t="s">
        <v>283</v>
      </c>
      <c r="D19" s="449">
        <v>12549</v>
      </c>
      <c r="E19" s="443">
        <v>149310</v>
      </c>
      <c r="F19" s="443">
        <v>141130</v>
      </c>
      <c r="G19" s="443">
        <v>92293</v>
      </c>
      <c r="H19" s="443"/>
      <c r="I19" s="443"/>
      <c r="J19" s="450">
        <v>3</v>
      </c>
      <c r="K19" s="461">
        <v>221</v>
      </c>
      <c r="L19" s="443">
        <v>3549</v>
      </c>
      <c r="M19" s="443">
        <v>5173</v>
      </c>
      <c r="N19" s="443">
        <v>2905</v>
      </c>
      <c r="O19" s="443"/>
      <c r="P19" s="443"/>
      <c r="Q19" s="446">
        <v>1</v>
      </c>
      <c r="R19" s="449">
        <v>185</v>
      </c>
      <c r="S19" s="443">
        <v>1212</v>
      </c>
      <c r="T19" s="443">
        <v>3115</v>
      </c>
      <c r="U19" s="443">
        <v>2871</v>
      </c>
      <c r="V19" s="443"/>
      <c r="W19" s="443"/>
      <c r="X19" s="446">
        <v>2</v>
      </c>
      <c r="Y19" s="449">
        <v>206</v>
      </c>
      <c r="Z19" s="443">
        <v>3285</v>
      </c>
      <c r="AA19" s="443">
        <v>15223</v>
      </c>
      <c r="AB19" s="443">
        <v>19379</v>
      </c>
      <c r="AC19" s="443"/>
      <c r="AD19" s="443"/>
      <c r="AE19" s="446"/>
      <c r="AF19" s="449">
        <v>8628</v>
      </c>
      <c r="AG19" s="443">
        <v>114435</v>
      </c>
      <c r="AH19" s="443">
        <v>99625</v>
      </c>
      <c r="AI19" s="443">
        <v>54406</v>
      </c>
      <c r="AJ19" s="443"/>
      <c r="AK19" s="443"/>
      <c r="AL19" s="446"/>
      <c r="AM19" s="449">
        <v>3309</v>
      </c>
      <c r="AN19" s="443">
        <v>26829</v>
      </c>
      <c r="AO19" s="443">
        <v>17994</v>
      </c>
      <c r="AP19" s="443">
        <v>12732</v>
      </c>
      <c r="AQ19" s="443"/>
      <c r="AR19" s="443"/>
      <c r="AS19" s="450"/>
    </row>
    <row r="20" spans="2:45" s="426" customFormat="1" ht="15.75" customHeight="1" thickBot="1">
      <c r="B20" s="393">
        <v>16</v>
      </c>
      <c r="C20" s="456" t="s">
        <v>284</v>
      </c>
      <c r="D20" s="457">
        <v>4043</v>
      </c>
      <c r="E20" s="434">
        <v>55604</v>
      </c>
      <c r="F20" s="434">
        <v>90540</v>
      </c>
      <c r="G20" s="434">
        <v>38850</v>
      </c>
      <c r="H20" s="433"/>
      <c r="I20" s="433"/>
      <c r="J20" s="458"/>
      <c r="K20" s="459">
        <v>29</v>
      </c>
      <c r="L20" s="434">
        <v>373</v>
      </c>
      <c r="M20" s="434">
        <v>2778</v>
      </c>
      <c r="N20" s="434">
        <v>2196</v>
      </c>
      <c r="O20" s="433"/>
      <c r="P20" s="433"/>
      <c r="Q20" s="435"/>
      <c r="R20" s="457">
        <v>133</v>
      </c>
      <c r="S20" s="434">
        <v>674</v>
      </c>
      <c r="T20" s="434">
        <v>2642</v>
      </c>
      <c r="U20" s="434">
        <v>1613</v>
      </c>
      <c r="V20" s="433"/>
      <c r="W20" s="433"/>
      <c r="X20" s="435"/>
      <c r="Y20" s="432">
        <v>2</v>
      </c>
      <c r="Z20" s="434">
        <v>2380</v>
      </c>
      <c r="AA20" s="434">
        <v>4528</v>
      </c>
      <c r="AB20" s="434">
        <v>2572</v>
      </c>
      <c r="AC20" s="433"/>
      <c r="AD20" s="433"/>
      <c r="AE20" s="435"/>
      <c r="AF20" s="457">
        <v>2775</v>
      </c>
      <c r="AG20" s="434">
        <v>43727</v>
      </c>
      <c r="AH20" s="434">
        <v>67673</v>
      </c>
      <c r="AI20" s="434">
        <v>25576</v>
      </c>
      <c r="AJ20" s="433"/>
      <c r="AK20" s="433"/>
      <c r="AL20" s="435"/>
      <c r="AM20" s="457">
        <v>1104</v>
      </c>
      <c r="AN20" s="434">
        <v>8450</v>
      </c>
      <c r="AO20" s="434">
        <v>12919</v>
      </c>
      <c r="AP20" s="434">
        <v>6893</v>
      </c>
      <c r="AQ20" s="433"/>
      <c r="AR20" s="433"/>
      <c r="AS20" s="458"/>
    </row>
    <row r="21" spans="2:45" ht="14.25" thickBot="1">
      <c r="B21" s="265">
        <v>17</v>
      </c>
      <c r="C21" s="257"/>
      <c r="D21" s="220">
        <f t="shared" ref="D21:AS21" si="0">SUM(D5:D20)</f>
        <v>120882</v>
      </c>
      <c r="E21" s="220">
        <f t="shared" si="0"/>
        <v>1196287</v>
      </c>
      <c r="F21" s="220">
        <f t="shared" si="0"/>
        <v>1705850</v>
      </c>
      <c r="G21" s="220">
        <f t="shared" si="0"/>
        <v>641234</v>
      </c>
      <c r="H21" s="220">
        <f t="shared" si="0"/>
        <v>195543</v>
      </c>
      <c r="I21" s="220">
        <f t="shared" si="0"/>
        <v>107866</v>
      </c>
      <c r="J21" s="280">
        <f t="shared" si="0"/>
        <v>143899</v>
      </c>
      <c r="K21" s="220">
        <f t="shared" si="0"/>
        <v>1899</v>
      </c>
      <c r="L21" s="220">
        <f t="shared" si="0"/>
        <v>31183</v>
      </c>
      <c r="M21" s="220">
        <f t="shared" si="0"/>
        <v>53987</v>
      </c>
      <c r="N21" s="220">
        <f t="shared" si="0"/>
        <v>16574</v>
      </c>
      <c r="O21" s="220">
        <f t="shared" si="0"/>
        <v>4537</v>
      </c>
      <c r="P21" s="220">
        <f t="shared" si="0"/>
        <v>2495</v>
      </c>
      <c r="Q21" s="290">
        <f t="shared" si="0"/>
        <v>2201</v>
      </c>
      <c r="R21" s="220">
        <f t="shared" si="0"/>
        <v>2791</v>
      </c>
      <c r="S21" s="220">
        <f t="shared" si="0"/>
        <v>19395</v>
      </c>
      <c r="T21" s="220">
        <f t="shared" si="0"/>
        <v>52629</v>
      </c>
      <c r="U21" s="220">
        <f t="shared" si="0"/>
        <v>24112</v>
      </c>
      <c r="V21" s="220">
        <f t="shared" si="0"/>
        <v>7695</v>
      </c>
      <c r="W21" s="220">
        <f t="shared" si="0"/>
        <v>3551</v>
      </c>
      <c r="X21" s="280">
        <f t="shared" si="0"/>
        <v>4791</v>
      </c>
      <c r="Y21" s="220">
        <f t="shared" si="0"/>
        <v>2901</v>
      </c>
      <c r="Z21" s="220">
        <f t="shared" si="0"/>
        <v>94027</v>
      </c>
      <c r="AA21" s="220">
        <f t="shared" si="0"/>
        <v>358521</v>
      </c>
      <c r="AB21" s="220">
        <f t="shared" si="0"/>
        <v>84740</v>
      </c>
      <c r="AC21" s="220">
        <f t="shared" si="0"/>
        <v>11664</v>
      </c>
      <c r="AD21" s="220">
        <f t="shared" si="0"/>
        <v>5188</v>
      </c>
      <c r="AE21" s="280">
        <f t="shared" si="0"/>
        <v>5733</v>
      </c>
      <c r="AF21" s="220">
        <f t="shared" si="0"/>
        <v>84429</v>
      </c>
      <c r="AG21" s="220">
        <f t="shared" si="0"/>
        <v>882451</v>
      </c>
      <c r="AH21" s="220">
        <f t="shared" si="0"/>
        <v>1075466</v>
      </c>
      <c r="AI21" s="220">
        <f t="shared" si="0"/>
        <v>442130</v>
      </c>
      <c r="AJ21" s="220">
        <f t="shared" si="0"/>
        <v>140643</v>
      </c>
      <c r="AK21" s="220">
        <f t="shared" si="0"/>
        <v>76850</v>
      </c>
      <c r="AL21" s="280">
        <f t="shared" si="0"/>
        <v>105185</v>
      </c>
      <c r="AM21" s="220">
        <f t="shared" si="0"/>
        <v>28862</v>
      </c>
      <c r="AN21" s="220">
        <f t="shared" si="0"/>
        <v>169231</v>
      </c>
      <c r="AO21" s="220">
        <f t="shared" si="0"/>
        <v>165247</v>
      </c>
      <c r="AP21" s="220">
        <f t="shared" si="0"/>
        <v>73678</v>
      </c>
      <c r="AQ21" s="220">
        <f t="shared" si="0"/>
        <v>31004</v>
      </c>
      <c r="AR21" s="220">
        <f t="shared" si="0"/>
        <v>19782</v>
      </c>
      <c r="AS21" s="280">
        <f t="shared" si="0"/>
        <v>25989</v>
      </c>
    </row>
  </sheetData>
  <mergeCells count="8">
    <mergeCell ref="AF3:AL3"/>
    <mergeCell ref="AM3:AS3"/>
    <mergeCell ref="B3:B4"/>
    <mergeCell ref="C3:C4"/>
    <mergeCell ref="D3:J3"/>
    <mergeCell ref="K3:Q3"/>
    <mergeCell ref="R3:X3"/>
    <mergeCell ref="Y3:AE3"/>
  </mergeCells>
  <hyperlinks>
    <hyperlink ref="N2" r:id="rId1"/>
  </hyperlinks>
  <pageMargins left="0.7" right="0.7" top="0.75" bottom="0.75" header="0.3" footer="0.3"/>
  <pageSetup paperSize="9" scale="18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W131"/>
  <sheetViews>
    <sheetView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2" sqref="P2"/>
    </sheetView>
  </sheetViews>
  <sheetFormatPr defaultRowHeight="15"/>
  <cols>
    <col min="1" max="1" width="4.28515625" customWidth="1"/>
    <col min="2" max="2" width="6" style="2" customWidth="1"/>
    <col min="3" max="3" width="20.140625" style="2" customWidth="1"/>
    <col min="4" max="4" width="10.7109375" style="3" customWidth="1"/>
    <col min="5" max="5" width="8.140625" style="4" customWidth="1"/>
    <col min="6" max="6" width="9.28515625" style="3" customWidth="1"/>
    <col min="7" max="7" width="9.140625" style="2" customWidth="1"/>
    <col min="8" max="8" width="9" customWidth="1"/>
    <col min="9" max="9" width="9.140625" customWidth="1"/>
    <col min="10" max="10" width="8.85546875" customWidth="1"/>
    <col min="11" max="11" width="9.140625" customWidth="1"/>
    <col min="12" max="12" width="9.85546875" customWidth="1"/>
    <col min="13" max="13" width="7.7109375" customWidth="1"/>
    <col min="14" max="14" width="8.28515625" customWidth="1"/>
    <col min="15" max="15" width="8" customWidth="1"/>
    <col min="16" max="16" width="9.42578125" customWidth="1"/>
    <col min="17" max="17" width="8.140625" customWidth="1"/>
    <col min="19" max="19" width="8" customWidth="1"/>
  </cols>
  <sheetData>
    <row r="2" spans="2:23" s="118" customFormat="1" ht="17.25" thickBot="1">
      <c r="B2" s="109" t="s">
        <v>286</v>
      </c>
      <c r="C2" s="115"/>
      <c r="D2" s="116"/>
      <c r="E2" s="117"/>
      <c r="F2" s="116"/>
      <c r="G2" s="115"/>
      <c r="J2" s="110"/>
      <c r="K2" s="110"/>
      <c r="L2" s="110" t="s">
        <v>292</v>
      </c>
      <c r="M2" s="111"/>
      <c r="N2" s="110"/>
      <c r="O2" s="112"/>
      <c r="P2" s="103" t="s">
        <v>296</v>
      </c>
      <c r="Q2" s="114"/>
      <c r="S2" s="113"/>
      <c r="T2" s="119"/>
      <c r="U2" s="119"/>
      <c r="V2" s="119"/>
      <c r="W2" s="119"/>
    </row>
    <row r="3" spans="2:23" s="5" customFormat="1">
      <c r="B3" s="521" t="s">
        <v>1</v>
      </c>
      <c r="C3" s="524" t="s">
        <v>209</v>
      </c>
      <c r="D3" s="530" t="s">
        <v>2</v>
      </c>
      <c r="E3" s="528"/>
      <c r="F3" s="528"/>
      <c r="G3" s="529"/>
      <c r="H3" s="530" t="s">
        <v>3</v>
      </c>
      <c r="I3" s="528"/>
      <c r="J3" s="528"/>
      <c r="K3" s="529"/>
      <c r="L3" s="527" t="s">
        <v>198</v>
      </c>
      <c r="M3" s="528"/>
      <c r="N3" s="528"/>
      <c r="O3" s="531"/>
      <c r="P3" s="530" t="s">
        <v>199</v>
      </c>
      <c r="Q3" s="528"/>
      <c r="R3" s="528"/>
      <c r="S3" s="529"/>
    </row>
    <row r="4" spans="2:23" s="5" customFormat="1">
      <c r="B4" s="522"/>
      <c r="C4" s="525"/>
      <c r="D4" s="535" t="s">
        <v>5</v>
      </c>
      <c r="E4" s="533"/>
      <c r="F4" s="533" t="s">
        <v>6</v>
      </c>
      <c r="G4" s="534"/>
      <c r="H4" s="535" t="s">
        <v>5</v>
      </c>
      <c r="I4" s="533"/>
      <c r="J4" s="533" t="s">
        <v>6</v>
      </c>
      <c r="K4" s="534"/>
      <c r="L4" s="532" t="s">
        <v>5</v>
      </c>
      <c r="M4" s="533"/>
      <c r="N4" s="533" t="s">
        <v>6</v>
      </c>
      <c r="O4" s="536"/>
      <c r="P4" s="535" t="s">
        <v>5</v>
      </c>
      <c r="Q4" s="533"/>
      <c r="R4" s="533" t="s">
        <v>6</v>
      </c>
      <c r="S4" s="534"/>
    </row>
    <row r="5" spans="2:23" s="6" customFormat="1" ht="15.75" thickBot="1">
      <c r="B5" s="523"/>
      <c r="C5" s="526"/>
      <c r="D5" s="126" t="s">
        <v>7</v>
      </c>
      <c r="E5" s="123" t="s">
        <v>8</v>
      </c>
      <c r="F5" s="124" t="s">
        <v>7</v>
      </c>
      <c r="G5" s="125" t="s">
        <v>8</v>
      </c>
      <c r="H5" s="126" t="s">
        <v>7</v>
      </c>
      <c r="I5" s="123" t="s">
        <v>8</v>
      </c>
      <c r="J5" s="124" t="s">
        <v>7</v>
      </c>
      <c r="K5" s="127" t="s">
        <v>8</v>
      </c>
      <c r="L5" s="122" t="s">
        <v>7</v>
      </c>
      <c r="M5" s="123" t="s">
        <v>8</v>
      </c>
      <c r="N5" s="124" t="s">
        <v>7</v>
      </c>
      <c r="O5" s="128" t="s">
        <v>8</v>
      </c>
      <c r="P5" s="126" t="s">
        <v>7</v>
      </c>
      <c r="Q5" s="123" t="s">
        <v>8</v>
      </c>
      <c r="R5" s="124" t="s">
        <v>7</v>
      </c>
      <c r="S5" s="127" t="s">
        <v>8</v>
      </c>
    </row>
    <row r="6" spans="2:23" s="50" customFormat="1" ht="15.75" thickBot="1">
      <c r="B6" s="129"/>
      <c r="C6" s="295" t="s">
        <v>2</v>
      </c>
      <c r="D6" s="191">
        <f>D131</f>
        <v>1010404</v>
      </c>
      <c r="E6" s="188"/>
      <c r="F6" s="189"/>
      <c r="G6" s="190"/>
      <c r="H6" s="191">
        <f>H131</f>
        <v>87483</v>
      </c>
      <c r="I6" s="188"/>
      <c r="J6" s="189"/>
      <c r="K6" s="192"/>
      <c r="L6" s="187">
        <f>L131</f>
        <v>92066</v>
      </c>
      <c r="M6" s="188"/>
      <c r="N6" s="189"/>
      <c r="O6" s="193"/>
      <c r="P6" s="191">
        <f>P131</f>
        <v>830855</v>
      </c>
      <c r="Q6" s="188"/>
      <c r="R6" s="189"/>
      <c r="S6" s="192"/>
    </row>
    <row r="7" spans="2:23">
      <c r="B7" s="130">
        <v>1</v>
      </c>
      <c r="C7" s="51" t="s">
        <v>208</v>
      </c>
      <c r="D7" s="7">
        <f t="shared" ref="D7:D38" si="0">H7+L7+P7</f>
        <v>120</v>
      </c>
      <c r="E7" s="8">
        <f t="shared" ref="E7:E38" si="1">D7/$D$131</f>
        <v>1.1876437543794364E-4</v>
      </c>
      <c r="F7" s="9">
        <f>D7</f>
        <v>120</v>
      </c>
      <c r="G7" s="10">
        <f t="shared" ref="G7:G38" si="2">F7/$D$131</f>
        <v>1.1876437543794364E-4</v>
      </c>
      <c r="H7" s="69">
        <v>17</v>
      </c>
      <c r="I7" s="8">
        <f>H7/$H$131</f>
        <v>1.9432346855960587E-4</v>
      </c>
      <c r="J7" s="9">
        <f>H7</f>
        <v>17</v>
      </c>
      <c r="K7" s="10">
        <f>J7/$H$131</f>
        <v>1.9432346855960587E-4</v>
      </c>
      <c r="L7" s="70">
        <v>8</v>
      </c>
      <c r="M7" s="8">
        <f>L7/$L$131</f>
        <v>8.689418460669519E-5</v>
      </c>
      <c r="N7" s="68">
        <f>L7</f>
        <v>8</v>
      </c>
      <c r="O7" s="37">
        <f>N7/$L$131</f>
        <v>8.689418460669519E-5</v>
      </c>
      <c r="P7" s="69">
        <v>95</v>
      </c>
      <c r="Q7" s="8">
        <f t="shared" ref="Q7:Q38" si="3">P7/$P$131</f>
        <v>1.143400473006722E-4</v>
      </c>
      <c r="R7" s="68">
        <f>P7</f>
        <v>95</v>
      </c>
      <c r="S7" s="10">
        <f t="shared" ref="S7:S38" si="4">R7/$P$131</f>
        <v>1.143400473006722E-4</v>
      </c>
    </row>
    <row r="8" spans="2:23">
      <c r="B8" s="131">
        <v>2</v>
      </c>
      <c r="C8" s="299" t="s">
        <v>210</v>
      </c>
      <c r="D8" s="300">
        <f t="shared" si="0"/>
        <v>9</v>
      </c>
      <c r="E8" s="301">
        <f t="shared" si="1"/>
        <v>8.9073281578457724E-6</v>
      </c>
      <c r="F8" s="302">
        <f t="shared" ref="F8:F39" si="5">F7+D8</f>
        <v>129</v>
      </c>
      <c r="G8" s="303">
        <f t="shared" si="2"/>
        <v>1.276717035957894E-4</v>
      </c>
      <c r="H8" s="304"/>
      <c r="I8" s="301"/>
      <c r="J8" s="305"/>
      <c r="K8" s="303"/>
      <c r="L8" s="306"/>
      <c r="M8" s="307"/>
      <c r="N8" s="305"/>
      <c r="O8" s="308"/>
      <c r="P8" s="309">
        <v>9</v>
      </c>
      <c r="Q8" s="307">
        <f t="shared" si="3"/>
        <v>1.0832215007432103E-5</v>
      </c>
      <c r="R8" s="305">
        <f t="shared" ref="R8:R39" si="6">R7+P8</f>
        <v>104</v>
      </c>
      <c r="S8" s="303">
        <f t="shared" si="4"/>
        <v>1.251722623081043E-4</v>
      </c>
    </row>
    <row r="9" spans="2:23">
      <c r="B9" s="131">
        <v>3</v>
      </c>
      <c r="C9" s="67" t="s">
        <v>211</v>
      </c>
      <c r="D9" s="7">
        <f t="shared" si="0"/>
        <v>9</v>
      </c>
      <c r="E9" s="14">
        <f t="shared" si="1"/>
        <v>8.9073281578457724E-6</v>
      </c>
      <c r="F9" s="15">
        <f t="shared" si="5"/>
        <v>138</v>
      </c>
      <c r="G9" s="16">
        <f t="shared" si="2"/>
        <v>1.3657903175363518E-4</v>
      </c>
      <c r="H9" s="57"/>
      <c r="I9" s="14"/>
      <c r="J9" s="65"/>
      <c r="K9" s="16"/>
      <c r="L9" s="60">
        <v>1</v>
      </c>
      <c r="M9" s="8">
        <f>L9/$L$131</f>
        <v>1.0861773075836899E-5</v>
      </c>
      <c r="N9" s="65">
        <f>N7+L9</f>
        <v>9</v>
      </c>
      <c r="O9" s="38">
        <f>N9/$L$131</f>
        <v>9.7755957682532101E-5</v>
      </c>
      <c r="P9" s="58">
        <v>8</v>
      </c>
      <c r="Q9" s="8">
        <f t="shared" si="3"/>
        <v>9.6286355621618693E-6</v>
      </c>
      <c r="R9" s="65">
        <f t="shared" si="6"/>
        <v>112</v>
      </c>
      <c r="S9" s="16">
        <f t="shared" si="4"/>
        <v>1.3480089787026617E-4</v>
      </c>
    </row>
    <row r="10" spans="2:23">
      <c r="B10" s="131">
        <v>4</v>
      </c>
      <c r="C10" s="310" t="s">
        <v>212</v>
      </c>
      <c r="D10" s="311">
        <f t="shared" si="0"/>
        <v>24</v>
      </c>
      <c r="E10" s="158">
        <f t="shared" si="1"/>
        <v>2.3752875087588729E-5</v>
      </c>
      <c r="F10" s="150">
        <f t="shared" si="5"/>
        <v>162</v>
      </c>
      <c r="G10" s="156">
        <f t="shared" si="2"/>
        <v>1.6033190684122391E-4</v>
      </c>
      <c r="H10" s="293">
        <v>2</v>
      </c>
      <c r="I10" s="158">
        <f t="shared" ref="I10:I41" si="7">H10/$H$131</f>
        <v>2.2861584536424218E-5</v>
      </c>
      <c r="J10" s="312">
        <f>J7+H10</f>
        <v>19</v>
      </c>
      <c r="K10" s="156">
        <f t="shared" ref="K10:K41" si="8">J10/$H$131</f>
        <v>2.171850530960301E-4</v>
      </c>
      <c r="L10" s="294">
        <v>3</v>
      </c>
      <c r="M10" s="145">
        <f>L10/$L$131</f>
        <v>3.2585319227510698E-5</v>
      </c>
      <c r="N10" s="312">
        <f>N9+L10</f>
        <v>12</v>
      </c>
      <c r="O10" s="159">
        <f>N10/$L$131</f>
        <v>1.3034127691004279E-4</v>
      </c>
      <c r="P10" s="293">
        <v>19</v>
      </c>
      <c r="Q10" s="145">
        <f t="shared" si="3"/>
        <v>2.286800946013444E-5</v>
      </c>
      <c r="R10" s="312">
        <f t="shared" si="6"/>
        <v>131</v>
      </c>
      <c r="S10" s="156">
        <f t="shared" si="4"/>
        <v>1.5766890733040061E-4</v>
      </c>
    </row>
    <row r="11" spans="2:23">
      <c r="B11" s="131">
        <v>5</v>
      </c>
      <c r="C11" s="67" t="s">
        <v>213</v>
      </c>
      <c r="D11" s="7">
        <f t="shared" si="0"/>
        <v>4</v>
      </c>
      <c r="E11" s="14">
        <f t="shared" si="1"/>
        <v>3.9588125145981209E-6</v>
      </c>
      <c r="F11" s="15">
        <f t="shared" si="5"/>
        <v>166</v>
      </c>
      <c r="G11" s="16">
        <f t="shared" si="2"/>
        <v>1.6429071935582202E-4</v>
      </c>
      <c r="H11" s="58">
        <v>1</v>
      </c>
      <c r="I11" s="14">
        <f t="shared" si="7"/>
        <v>1.1430792268212109E-5</v>
      </c>
      <c r="J11" s="65">
        <f t="shared" ref="J11:J42" si="9">J10+H11</f>
        <v>20</v>
      </c>
      <c r="K11" s="16">
        <f t="shared" si="8"/>
        <v>2.286158453642422E-4</v>
      </c>
      <c r="L11" s="66"/>
      <c r="M11" s="8">
        <f>L11/$L$131</f>
        <v>0</v>
      </c>
      <c r="N11" s="65">
        <f>N10+L11</f>
        <v>12</v>
      </c>
      <c r="O11" s="38">
        <f>N11/$L$131</f>
        <v>1.3034127691004279E-4</v>
      </c>
      <c r="P11" s="58">
        <v>3</v>
      </c>
      <c r="Q11" s="8">
        <f t="shared" si="3"/>
        <v>3.610738335810701E-6</v>
      </c>
      <c r="R11" s="65">
        <f t="shared" si="6"/>
        <v>134</v>
      </c>
      <c r="S11" s="16">
        <f t="shared" si="4"/>
        <v>1.6127964566621132E-4</v>
      </c>
    </row>
    <row r="12" spans="2:23">
      <c r="B12" s="131">
        <v>6</v>
      </c>
      <c r="C12" s="310" t="s">
        <v>214</v>
      </c>
      <c r="D12" s="311">
        <f t="shared" si="0"/>
        <v>10</v>
      </c>
      <c r="E12" s="158">
        <f t="shared" si="1"/>
        <v>9.897031286495303E-6</v>
      </c>
      <c r="F12" s="150">
        <f t="shared" si="5"/>
        <v>176</v>
      </c>
      <c r="G12" s="156">
        <f t="shared" si="2"/>
        <v>1.7418775064231734E-4</v>
      </c>
      <c r="H12" s="293">
        <v>1</v>
      </c>
      <c r="I12" s="158">
        <f t="shared" si="7"/>
        <v>1.1430792268212109E-5</v>
      </c>
      <c r="J12" s="312">
        <f t="shared" si="9"/>
        <v>21</v>
      </c>
      <c r="K12" s="156">
        <f t="shared" si="8"/>
        <v>2.400466376324543E-4</v>
      </c>
      <c r="L12" s="313"/>
      <c r="M12" s="145"/>
      <c r="N12" s="312"/>
      <c r="O12" s="159"/>
      <c r="P12" s="293">
        <v>9</v>
      </c>
      <c r="Q12" s="145">
        <f t="shared" si="3"/>
        <v>1.0832215007432103E-5</v>
      </c>
      <c r="R12" s="312">
        <f t="shared" si="6"/>
        <v>143</v>
      </c>
      <c r="S12" s="156">
        <f t="shared" si="4"/>
        <v>1.721118606736434E-4</v>
      </c>
    </row>
    <row r="13" spans="2:23">
      <c r="B13" s="131">
        <v>7</v>
      </c>
      <c r="C13" s="67" t="s">
        <v>215</v>
      </c>
      <c r="D13" s="7">
        <f t="shared" si="0"/>
        <v>29</v>
      </c>
      <c r="E13" s="14">
        <f t="shared" si="1"/>
        <v>2.8701390730836377E-5</v>
      </c>
      <c r="F13" s="15">
        <f t="shared" si="5"/>
        <v>205</v>
      </c>
      <c r="G13" s="16">
        <f t="shared" si="2"/>
        <v>2.028891413731537E-4</v>
      </c>
      <c r="H13" s="58">
        <v>2</v>
      </c>
      <c r="I13" s="14">
        <f t="shared" si="7"/>
        <v>2.2861584536424218E-5</v>
      </c>
      <c r="J13" s="65">
        <f t="shared" si="9"/>
        <v>23</v>
      </c>
      <c r="K13" s="16">
        <f t="shared" si="8"/>
        <v>2.6290822216887852E-4</v>
      </c>
      <c r="L13" s="60">
        <v>4</v>
      </c>
      <c r="M13" s="8">
        <f>L13/$L$131</f>
        <v>4.3447092303347595E-5</v>
      </c>
      <c r="N13" s="65">
        <f>N11+L13</f>
        <v>16</v>
      </c>
      <c r="O13" s="38">
        <f>N13/$L$131</f>
        <v>1.7378836921339038E-4</v>
      </c>
      <c r="P13" s="58">
        <v>23</v>
      </c>
      <c r="Q13" s="8">
        <f t="shared" si="3"/>
        <v>2.7682327241215374E-5</v>
      </c>
      <c r="R13" s="65">
        <f t="shared" si="6"/>
        <v>166</v>
      </c>
      <c r="S13" s="16">
        <f t="shared" si="4"/>
        <v>1.997941879148588E-4</v>
      </c>
    </row>
    <row r="14" spans="2:23">
      <c r="B14" s="131">
        <v>8</v>
      </c>
      <c r="C14" s="310" t="s">
        <v>216</v>
      </c>
      <c r="D14" s="311">
        <f t="shared" si="0"/>
        <v>50</v>
      </c>
      <c r="E14" s="158">
        <f t="shared" si="1"/>
        <v>4.9485156432476515E-5</v>
      </c>
      <c r="F14" s="150">
        <f t="shared" si="5"/>
        <v>255</v>
      </c>
      <c r="G14" s="156">
        <f t="shared" si="2"/>
        <v>2.5237429780563023E-4</v>
      </c>
      <c r="H14" s="293">
        <v>6</v>
      </c>
      <c r="I14" s="158">
        <f t="shared" si="7"/>
        <v>6.8584753609272662E-5</v>
      </c>
      <c r="J14" s="312">
        <f t="shared" si="9"/>
        <v>29</v>
      </c>
      <c r="K14" s="156">
        <f t="shared" si="8"/>
        <v>3.3149297577815117E-4</v>
      </c>
      <c r="L14" s="294">
        <v>2</v>
      </c>
      <c r="M14" s="145">
        <f>L14/$L$131</f>
        <v>2.1723546151673798E-5</v>
      </c>
      <c r="N14" s="312">
        <f>N13+L14</f>
        <v>18</v>
      </c>
      <c r="O14" s="159">
        <f>N14/$L$131</f>
        <v>1.955119153650642E-4</v>
      </c>
      <c r="P14" s="293">
        <v>42</v>
      </c>
      <c r="Q14" s="145">
        <f t="shared" si="3"/>
        <v>5.0550336701349814E-5</v>
      </c>
      <c r="R14" s="312">
        <f t="shared" si="6"/>
        <v>208</v>
      </c>
      <c r="S14" s="156">
        <f t="shared" si="4"/>
        <v>2.503445246162086E-4</v>
      </c>
    </row>
    <row r="15" spans="2:23">
      <c r="B15" s="131">
        <v>9</v>
      </c>
      <c r="C15" s="67" t="s">
        <v>217</v>
      </c>
      <c r="D15" s="7">
        <f t="shared" si="0"/>
        <v>33</v>
      </c>
      <c r="E15" s="14">
        <f t="shared" si="1"/>
        <v>3.2660203245434503E-5</v>
      </c>
      <c r="F15" s="15">
        <f t="shared" si="5"/>
        <v>288</v>
      </c>
      <c r="G15" s="16">
        <f t="shared" si="2"/>
        <v>2.8503450105106472E-4</v>
      </c>
      <c r="H15" s="58">
        <v>5</v>
      </c>
      <c r="I15" s="14">
        <f t="shared" si="7"/>
        <v>5.7153961341060549E-5</v>
      </c>
      <c r="J15" s="65">
        <f t="shared" si="9"/>
        <v>34</v>
      </c>
      <c r="K15" s="16">
        <f t="shared" si="8"/>
        <v>3.8864693711921174E-4</v>
      </c>
      <c r="L15" s="66"/>
      <c r="M15" s="8"/>
      <c r="N15" s="65"/>
      <c r="O15" s="38"/>
      <c r="P15" s="58">
        <v>28</v>
      </c>
      <c r="Q15" s="8">
        <f t="shared" si="3"/>
        <v>3.3700224467566543E-5</v>
      </c>
      <c r="R15" s="65">
        <f t="shared" si="6"/>
        <v>236</v>
      </c>
      <c r="S15" s="16">
        <f t="shared" si="4"/>
        <v>2.8404474908377516E-4</v>
      </c>
    </row>
    <row r="16" spans="2:23">
      <c r="B16" s="131">
        <v>10</v>
      </c>
      <c r="C16" s="310" t="s">
        <v>218</v>
      </c>
      <c r="D16" s="311">
        <f t="shared" si="0"/>
        <v>40</v>
      </c>
      <c r="E16" s="158">
        <f t="shared" si="1"/>
        <v>3.9588125145981212E-5</v>
      </c>
      <c r="F16" s="150">
        <f t="shared" si="5"/>
        <v>328</v>
      </c>
      <c r="G16" s="156">
        <f t="shared" si="2"/>
        <v>3.2462262619704593E-4</v>
      </c>
      <c r="H16" s="293">
        <v>9</v>
      </c>
      <c r="I16" s="158">
        <f t="shared" si="7"/>
        <v>1.0287713041390899E-4</v>
      </c>
      <c r="J16" s="312">
        <f t="shared" si="9"/>
        <v>43</v>
      </c>
      <c r="K16" s="156">
        <f t="shared" si="8"/>
        <v>4.9152406753312072E-4</v>
      </c>
      <c r="L16" s="294">
        <v>2</v>
      </c>
      <c r="M16" s="145">
        <f>L16/$L$131</f>
        <v>2.1723546151673798E-5</v>
      </c>
      <c r="N16" s="312">
        <f>N14+L16</f>
        <v>20</v>
      </c>
      <c r="O16" s="159">
        <f>N16/$L$131</f>
        <v>2.17235461516738E-4</v>
      </c>
      <c r="P16" s="293">
        <v>29</v>
      </c>
      <c r="Q16" s="145">
        <f t="shared" si="3"/>
        <v>3.490380391283678E-5</v>
      </c>
      <c r="R16" s="312">
        <f t="shared" si="6"/>
        <v>265</v>
      </c>
      <c r="S16" s="156">
        <f t="shared" si="4"/>
        <v>3.1894855299661193E-4</v>
      </c>
    </row>
    <row r="17" spans="2:19">
      <c r="B17" s="131">
        <v>11</v>
      </c>
      <c r="C17" s="67" t="s">
        <v>219</v>
      </c>
      <c r="D17" s="7">
        <f t="shared" si="0"/>
        <v>50</v>
      </c>
      <c r="E17" s="14">
        <f t="shared" si="1"/>
        <v>4.9485156432476515E-5</v>
      </c>
      <c r="F17" s="15">
        <f t="shared" si="5"/>
        <v>378</v>
      </c>
      <c r="G17" s="16">
        <f t="shared" si="2"/>
        <v>3.7410778262952243E-4</v>
      </c>
      <c r="H17" s="58">
        <v>5</v>
      </c>
      <c r="I17" s="14">
        <f t="shared" si="7"/>
        <v>5.7153961341060549E-5</v>
      </c>
      <c r="J17" s="65">
        <f t="shared" si="9"/>
        <v>48</v>
      </c>
      <c r="K17" s="16">
        <f t="shared" si="8"/>
        <v>5.4867802887418129E-4</v>
      </c>
      <c r="L17" s="66"/>
      <c r="M17" s="8"/>
      <c r="N17" s="65"/>
      <c r="O17" s="38"/>
      <c r="P17" s="58">
        <v>45</v>
      </c>
      <c r="Q17" s="8">
        <f t="shared" si="3"/>
        <v>5.4161075037160518E-5</v>
      </c>
      <c r="R17" s="65">
        <f t="shared" si="6"/>
        <v>310</v>
      </c>
      <c r="S17" s="16">
        <f t="shared" si="4"/>
        <v>3.7310962803377244E-4</v>
      </c>
    </row>
    <row r="18" spans="2:19">
      <c r="B18" s="131">
        <v>12</v>
      </c>
      <c r="C18" s="299" t="s">
        <v>220</v>
      </c>
      <c r="D18" s="300">
        <f t="shared" si="0"/>
        <v>22</v>
      </c>
      <c r="E18" s="301">
        <f t="shared" si="1"/>
        <v>2.1773468830289667E-5</v>
      </c>
      <c r="F18" s="302">
        <f t="shared" si="5"/>
        <v>400</v>
      </c>
      <c r="G18" s="303">
        <f t="shared" si="2"/>
        <v>3.9588125145981212E-4</v>
      </c>
      <c r="H18" s="304">
        <v>4</v>
      </c>
      <c r="I18" s="301">
        <f t="shared" si="7"/>
        <v>4.5723169072848437E-5</v>
      </c>
      <c r="J18" s="305">
        <f t="shared" si="9"/>
        <v>52</v>
      </c>
      <c r="K18" s="303">
        <f t="shared" si="8"/>
        <v>5.9440119794702969E-4</v>
      </c>
      <c r="L18" s="306">
        <v>5</v>
      </c>
      <c r="M18" s="307">
        <f t="shared" ref="M18:M24" si="10">L18/$L$131</f>
        <v>5.4308865379184499E-5</v>
      </c>
      <c r="N18" s="305">
        <f>N16+L18</f>
        <v>25</v>
      </c>
      <c r="O18" s="308">
        <f t="shared" ref="O18:O24" si="11">N18/$L$131</f>
        <v>2.7154432689592247E-4</v>
      </c>
      <c r="P18" s="309">
        <v>13</v>
      </c>
      <c r="Q18" s="307">
        <f t="shared" si="3"/>
        <v>1.5646532788513038E-5</v>
      </c>
      <c r="R18" s="305">
        <f t="shared" si="6"/>
        <v>323</v>
      </c>
      <c r="S18" s="303">
        <f t="shared" si="4"/>
        <v>3.8875616082228548E-4</v>
      </c>
    </row>
    <row r="19" spans="2:19">
      <c r="B19" s="131">
        <v>13</v>
      </c>
      <c r="C19" s="67" t="s">
        <v>221</v>
      </c>
      <c r="D19" s="7">
        <f t="shared" si="0"/>
        <v>22</v>
      </c>
      <c r="E19" s="14">
        <f t="shared" si="1"/>
        <v>2.1773468830289667E-5</v>
      </c>
      <c r="F19" s="15">
        <f t="shared" si="5"/>
        <v>422</v>
      </c>
      <c r="G19" s="16">
        <f t="shared" si="2"/>
        <v>4.1765472029010176E-4</v>
      </c>
      <c r="H19" s="57">
        <v>5</v>
      </c>
      <c r="I19" s="14">
        <f t="shared" si="7"/>
        <v>5.7153961341060549E-5</v>
      </c>
      <c r="J19" s="65">
        <f t="shared" si="9"/>
        <v>57</v>
      </c>
      <c r="K19" s="16">
        <f t="shared" si="8"/>
        <v>6.5155515928809026E-4</v>
      </c>
      <c r="L19" s="60">
        <v>5</v>
      </c>
      <c r="M19" s="8">
        <f t="shared" si="10"/>
        <v>5.4308865379184499E-5</v>
      </c>
      <c r="N19" s="65">
        <f t="shared" ref="N19:N24" si="12">N18+L19</f>
        <v>30</v>
      </c>
      <c r="O19" s="38">
        <f t="shared" si="11"/>
        <v>3.2585319227510699E-4</v>
      </c>
      <c r="P19" s="58">
        <v>12</v>
      </c>
      <c r="Q19" s="8">
        <f t="shared" si="3"/>
        <v>1.4442953343242804E-5</v>
      </c>
      <c r="R19" s="65">
        <f t="shared" si="6"/>
        <v>335</v>
      </c>
      <c r="S19" s="16">
        <f t="shared" si="4"/>
        <v>4.031991141655283E-4</v>
      </c>
    </row>
    <row r="20" spans="2:19">
      <c r="B20" s="131">
        <v>14</v>
      </c>
      <c r="C20" s="310" t="s">
        <v>222</v>
      </c>
      <c r="D20" s="311">
        <f t="shared" si="0"/>
        <v>124</v>
      </c>
      <c r="E20" s="158">
        <f t="shared" si="1"/>
        <v>1.2272318795254175E-4</v>
      </c>
      <c r="F20" s="150">
        <f t="shared" si="5"/>
        <v>546</v>
      </c>
      <c r="G20" s="156">
        <f t="shared" si="2"/>
        <v>5.4037790824264351E-4</v>
      </c>
      <c r="H20" s="293">
        <v>23</v>
      </c>
      <c r="I20" s="158">
        <f t="shared" si="7"/>
        <v>2.6290822216887852E-4</v>
      </c>
      <c r="J20" s="312">
        <f t="shared" si="9"/>
        <v>80</v>
      </c>
      <c r="K20" s="156">
        <f t="shared" si="8"/>
        <v>9.1446338145696878E-4</v>
      </c>
      <c r="L20" s="294">
        <v>6</v>
      </c>
      <c r="M20" s="145">
        <f t="shared" si="10"/>
        <v>6.5170638455021396E-5</v>
      </c>
      <c r="N20" s="312">
        <f t="shared" si="12"/>
        <v>36</v>
      </c>
      <c r="O20" s="159">
        <f t="shared" si="11"/>
        <v>3.910238307301284E-4</v>
      </c>
      <c r="P20" s="293">
        <v>95</v>
      </c>
      <c r="Q20" s="145">
        <f t="shared" si="3"/>
        <v>1.143400473006722E-4</v>
      </c>
      <c r="R20" s="312">
        <f t="shared" si="6"/>
        <v>430</v>
      </c>
      <c r="S20" s="156">
        <f t="shared" si="4"/>
        <v>5.1753916146620046E-4</v>
      </c>
    </row>
    <row r="21" spans="2:19">
      <c r="B21" s="131">
        <v>15</v>
      </c>
      <c r="C21" s="67" t="s">
        <v>223</v>
      </c>
      <c r="D21" s="7">
        <f t="shared" si="0"/>
        <v>45</v>
      </c>
      <c r="E21" s="14">
        <f t="shared" si="1"/>
        <v>4.4536640789228863E-5</v>
      </c>
      <c r="F21" s="15">
        <f t="shared" si="5"/>
        <v>591</v>
      </c>
      <c r="G21" s="16">
        <f t="shared" si="2"/>
        <v>5.8491454903187245E-4</v>
      </c>
      <c r="H21" s="58">
        <v>5</v>
      </c>
      <c r="I21" s="14">
        <f t="shared" si="7"/>
        <v>5.7153961341060549E-5</v>
      </c>
      <c r="J21" s="65">
        <f t="shared" si="9"/>
        <v>85</v>
      </c>
      <c r="K21" s="16">
        <f t="shared" si="8"/>
        <v>9.7161734279802936E-4</v>
      </c>
      <c r="L21" s="66">
        <v>3</v>
      </c>
      <c r="M21" s="8">
        <f t="shared" si="10"/>
        <v>3.2585319227510698E-5</v>
      </c>
      <c r="N21" s="65">
        <f t="shared" si="12"/>
        <v>39</v>
      </c>
      <c r="O21" s="38">
        <f t="shared" si="11"/>
        <v>4.2360914995763911E-4</v>
      </c>
      <c r="P21" s="58">
        <v>37</v>
      </c>
      <c r="Q21" s="8">
        <f t="shared" si="3"/>
        <v>4.4532439474998649E-5</v>
      </c>
      <c r="R21" s="65">
        <f t="shared" si="6"/>
        <v>467</v>
      </c>
      <c r="S21" s="16">
        <f t="shared" si="4"/>
        <v>5.6207160094119918E-4</v>
      </c>
    </row>
    <row r="22" spans="2:19">
      <c r="B22" s="131">
        <v>16</v>
      </c>
      <c r="C22" s="310" t="s">
        <v>224</v>
      </c>
      <c r="D22" s="311">
        <f t="shared" si="0"/>
        <v>20</v>
      </c>
      <c r="E22" s="158">
        <f t="shared" si="1"/>
        <v>1.9794062572990606E-5</v>
      </c>
      <c r="F22" s="150">
        <f t="shared" si="5"/>
        <v>611</v>
      </c>
      <c r="G22" s="156">
        <f t="shared" si="2"/>
        <v>6.0470861160486303E-4</v>
      </c>
      <c r="H22" s="293">
        <v>7</v>
      </c>
      <c r="I22" s="158">
        <f t="shared" si="7"/>
        <v>8.0015545877484774E-5</v>
      </c>
      <c r="J22" s="312">
        <f t="shared" si="9"/>
        <v>92</v>
      </c>
      <c r="K22" s="156">
        <f t="shared" si="8"/>
        <v>1.0516328886755141E-3</v>
      </c>
      <c r="L22" s="313">
        <v>1</v>
      </c>
      <c r="M22" s="145">
        <f t="shared" si="10"/>
        <v>1.0861773075836899E-5</v>
      </c>
      <c r="N22" s="312">
        <f t="shared" si="12"/>
        <v>40</v>
      </c>
      <c r="O22" s="159">
        <f t="shared" si="11"/>
        <v>4.3447092303347599E-4</v>
      </c>
      <c r="P22" s="293">
        <v>12</v>
      </c>
      <c r="Q22" s="145">
        <f t="shared" si="3"/>
        <v>1.4442953343242804E-5</v>
      </c>
      <c r="R22" s="312">
        <f t="shared" si="6"/>
        <v>479</v>
      </c>
      <c r="S22" s="156">
        <f t="shared" si="4"/>
        <v>5.7651455428444189E-4</v>
      </c>
    </row>
    <row r="23" spans="2:19">
      <c r="B23" s="131">
        <v>17</v>
      </c>
      <c r="C23" s="67" t="s">
        <v>225</v>
      </c>
      <c r="D23" s="7">
        <f t="shared" si="0"/>
        <v>121</v>
      </c>
      <c r="E23" s="14">
        <f t="shared" si="1"/>
        <v>1.1975407856659316E-4</v>
      </c>
      <c r="F23" s="15">
        <f t="shared" si="5"/>
        <v>732</v>
      </c>
      <c r="G23" s="16">
        <f t="shared" si="2"/>
        <v>7.2446269017145616E-4</v>
      </c>
      <c r="H23" s="58">
        <v>10</v>
      </c>
      <c r="I23" s="14">
        <f t="shared" si="7"/>
        <v>1.143079226821211E-4</v>
      </c>
      <c r="J23" s="65">
        <f t="shared" si="9"/>
        <v>102</v>
      </c>
      <c r="K23" s="16">
        <f t="shared" si="8"/>
        <v>1.1659408113576352E-3</v>
      </c>
      <c r="L23" s="60">
        <v>4</v>
      </c>
      <c r="M23" s="8">
        <f t="shared" si="10"/>
        <v>4.3447092303347595E-5</v>
      </c>
      <c r="N23" s="65">
        <f t="shared" si="12"/>
        <v>44</v>
      </c>
      <c r="O23" s="38">
        <f t="shared" si="11"/>
        <v>4.7791801533682358E-4</v>
      </c>
      <c r="P23" s="58">
        <v>107</v>
      </c>
      <c r="Q23" s="8">
        <f t="shared" si="3"/>
        <v>1.2878300064391501E-4</v>
      </c>
      <c r="R23" s="65">
        <f t="shared" si="6"/>
        <v>586</v>
      </c>
      <c r="S23" s="16">
        <f t="shared" si="4"/>
        <v>7.0529755492835698E-4</v>
      </c>
    </row>
    <row r="24" spans="2:19">
      <c r="B24" s="131">
        <v>18</v>
      </c>
      <c r="C24" s="310" t="s">
        <v>226</v>
      </c>
      <c r="D24" s="311">
        <f t="shared" si="0"/>
        <v>32</v>
      </c>
      <c r="E24" s="158">
        <f t="shared" si="1"/>
        <v>3.1670500116784967E-5</v>
      </c>
      <c r="F24" s="150">
        <f t="shared" si="5"/>
        <v>764</v>
      </c>
      <c r="G24" s="156">
        <f t="shared" si="2"/>
        <v>7.5613319028824109E-4</v>
      </c>
      <c r="H24" s="293">
        <v>4</v>
      </c>
      <c r="I24" s="158">
        <f t="shared" si="7"/>
        <v>4.5723169072848437E-5</v>
      </c>
      <c r="J24" s="312">
        <f t="shared" si="9"/>
        <v>106</v>
      </c>
      <c r="K24" s="156">
        <f t="shared" si="8"/>
        <v>1.2116639804304837E-3</v>
      </c>
      <c r="L24" s="294">
        <v>2</v>
      </c>
      <c r="M24" s="145">
        <f t="shared" si="10"/>
        <v>2.1723546151673798E-5</v>
      </c>
      <c r="N24" s="312">
        <f t="shared" si="12"/>
        <v>46</v>
      </c>
      <c r="O24" s="159">
        <f t="shared" si="11"/>
        <v>4.996415614884974E-4</v>
      </c>
      <c r="P24" s="293">
        <v>26</v>
      </c>
      <c r="Q24" s="145">
        <f t="shared" si="3"/>
        <v>3.1293065577026075E-5</v>
      </c>
      <c r="R24" s="312">
        <f t="shared" si="6"/>
        <v>612</v>
      </c>
      <c r="S24" s="156">
        <f t="shared" si="4"/>
        <v>7.3659062050538304E-4</v>
      </c>
    </row>
    <row r="25" spans="2:19">
      <c r="B25" s="131">
        <v>19</v>
      </c>
      <c r="C25" s="67" t="s">
        <v>227</v>
      </c>
      <c r="D25" s="7">
        <f t="shared" si="0"/>
        <v>54</v>
      </c>
      <c r="E25" s="14">
        <f t="shared" si="1"/>
        <v>5.3443968947074638E-5</v>
      </c>
      <c r="F25" s="15">
        <f t="shared" si="5"/>
        <v>818</v>
      </c>
      <c r="G25" s="16">
        <f t="shared" si="2"/>
        <v>8.0957715923531581E-4</v>
      </c>
      <c r="H25" s="58">
        <v>4</v>
      </c>
      <c r="I25" s="14">
        <f t="shared" si="7"/>
        <v>4.5723169072848437E-5</v>
      </c>
      <c r="J25" s="65">
        <f t="shared" si="9"/>
        <v>110</v>
      </c>
      <c r="K25" s="16">
        <f t="shared" si="8"/>
        <v>1.257387149503332E-3</v>
      </c>
      <c r="L25" s="66"/>
      <c r="M25" s="8"/>
      <c r="N25" s="65"/>
      <c r="O25" s="38"/>
      <c r="P25" s="58">
        <v>50</v>
      </c>
      <c r="Q25" s="8">
        <f t="shared" si="3"/>
        <v>6.0178972263511683E-5</v>
      </c>
      <c r="R25" s="65">
        <f t="shared" si="6"/>
        <v>662</v>
      </c>
      <c r="S25" s="16">
        <f t="shared" si="4"/>
        <v>7.9676959276889464E-4</v>
      </c>
    </row>
    <row r="26" spans="2:19">
      <c r="B26" s="131">
        <v>20</v>
      </c>
      <c r="C26" s="310" t="s">
        <v>228</v>
      </c>
      <c r="D26" s="311">
        <f t="shared" si="0"/>
        <v>60</v>
      </c>
      <c r="E26" s="158">
        <f t="shared" si="1"/>
        <v>5.9382187718971818E-5</v>
      </c>
      <c r="F26" s="150">
        <f t="shared" si="5"/>
        <v>878</v>
      </c>
      <c r="G26" s="156">
        <f t="shared" si="2"/>
        <v>8.6895934695428755E-4</v>
      </c>
      <c r="H26" s="293">
        <v>13</v>
      </c>
      <c r="I26" s="158">
        <f t="shared" si="7"/>
        <v>1.4860029948675742E-4</v>
      </c>
      <c r="J26" s="312">
        <f t="shared" si="9"/>
        <v>123</v>
      </c>
      <c r="K26" s="156">
        <f t="shared" si="8"/>
        <v>1.4059874489900895E-3</v>
      </c>
      <c r="L26" s="294">
        <v>1</v>
      </c>
      <c r="M26" s="145">
        <f t="shared" ref="M26:M57" si="13">L26/$L$131</f>
        <v>1.0861773075836899E-5</v>
      </c>
      <c r="N26" s="312">
        <f>N24+L26</f>
        <v>47</v>
      </c>
      <c r="O26" s="159">
        <f t="shared" ref="O26:O57" si="14">N26/$L$131</f>
        <v>5.1050333456433429E-4</v>
      </c>
      <c r="P26" s="293">
        <v>46</v>
      </c>
      <c r="Q26" s="145">
        <f t="shared" si="3"/>
        <v>5.5364654482430749E-5</v>
      </c>
      <c r="R26" s="312">
        <f t="shared" si="6"/>
        <v>708</v>
      </c>
      <c r="S26" s="156">
        <f t="shared" si="4"/>
        <v>8.5213424725132548E-4</v>
      </c>
    </row>
    <row r="27" spans="2:19">
      <c r="B27" s="131">
        <v>21</v>
      </c>
      <c r="C27" s="67" t="s">
        <v>229</v>
      </c>
      <c r="D27" s="7">
        <f t="shared" si="0"/>
        <v>77</v>
      </c>
      <c r="E27" s="14">
        <f t="shared" si="1"/>
        <v>7.6207140906013837E-5</v>
      </c>
      <c r="F27" s="15">
        <f t="shared" si="5"/>
        <v>955</v>
      </c>
      <c r="G27" s="16">
        <f t="shared" si="2"/>
        <v>9.4516648786030142E-4</v>
      </c>
      <c r="H27" s="58">
        <v>17</v>
      </c>
      <c r="I27" s="14">
        <f t="shared" si="7"/>
        <v>1.9432346855960587E-4</v>
      </c>
      <c r="J27" s="65">
        <f t="shared" si="9"/>
        <v>140</v>
      </c>
      <c r="K27" s="16">
        <f t="shared" si="8"/>
        <v>1.6003109175496953E-3</v>
      </c>
      <c r="L27" s="60">
        <v>6</v>
      </c>
      <c r="M27" s="8">
        <f t="shared" si="13"/>
        <v>6.5170638455021396E-5</v>
      </c>
      <c r="N27" s="65">
        <f t="shared" ref="N27:N58" si="15">N26+L27</f>
        <v>53</v>
      </c>
      <c r="O27" s="38">
        <f t="shared" si="14"/>
        <v>5.756739730193557E-4</v>
      </c>
      <c r="P27" s="58">
        <v>54</v>
      </c>
      <c r="Q27" s="8">
        <f t="shared" si="3"/>
        <v>6.4993290044592625E-5</v>
      </c>
      <c r="R27" s="65">
        <f t="shared" si="6"/>
        <v>762</v>
      </c>
      <c r="S27" s="16">
        <f t="shared" si="4"/>
        <v>9.1712753729591805E-4</v>
      </c>
    </row>
    <row r="28" spans="2:19">
      <c r="B28" s="131">
        <v>22</v>
      </c>
      <c r="C28" s="299" t="s">
        <v>230</v>
      </c>
      <c r="D28" s="300">
        <f t="shared" si="0"/>
        <v>105</v>
      </c>
      <c r="E28" s="301">
        <f t="shared" si="1"/>
        <v>1.0391882850820067E-4</v>
      </c>
      <c r="F28" s="302">
        <f t="shared" si="5"/>
        <v>1060</v>
      </c>
      <c r="G28" s="303">
        <f t="shared" si="2"/>
        <v>1.0490853163685021E-3</v>
      </c>
      <c r="H28" s="304">
        <v>10</v>
      </c>
      <c r="I28" s="301">
        <f t="shared" si="7"/>
        <v>1.143079226821211E-4</v>
      </c>
      <c r="J28" s="305">
        <f t="shared" si="9"/>
        <v>150</v>
      </c>
      <c r="K28" s="303">
        <f t="shared" si="8"/>
        <v>1.7146188402318164E-3</v>
      </c>
      <c r="L28" s="306">
        <v>10</v>
      </c>
      <c r="M28" s="307">
        <f t="shared" si="13"/>
        <v>1.08617730758369E-4</v>
      </c>
      <c r="N28" s="305">
        <f t="shared" si="15"/>
        <v>63</v>
      </c>
      <c r="O28" s="308">
        <f t="shared" si="14"/>
        <v>6.8429170377772464E-4</v>
      </c>
      <c r="P28" s="309">
        <v>85</v>
      </c>
      <c r="Q28" s="307">
        <f t="shared" si="3"/>
        <v>1.0230425284796986E-4</v>
      </c>
      <c r="R28" s="305">
        <f t="shared" si="6"/>
        <v>847</v>
      </c>
      <c r="S28" s="303">
        <f t="shared" si="4"/>
        <v>1.0194317901438879E-3</v>
      </c>
    </row>
    <row r="29" spans="2:19">
      <c r="B29" s="131">
        <v>23</v>
      </c>
      <c r="C29" s="67" t="s">
        <v>231</v>
      </c>
      <c r="D29" s="7">
        <f t="shared" si="0"/>
        <v>114</v>
      </c>
      <c r="E29" s="14">
        <f t="shared" si="1"/>
        <v>1.1282615666604645E-4</v>
      </c>
      <c r="F29" s="15">
        <f t="shared" si="5"/>
        <v>1174</v>
      </c>
      <c r="G29" s="16">
        <f t="shared" si="2"/>
        <v>1.1619114730345487E-3</v>
      </c>
      <c r="H29" s="57">
        <v>19</v>
      </c>
      <c r="I29" s="14">
        <f t="shared" si="7"/>
        <v>2.171850530960301E-4</v>
      </c>
      <c r="J29" s="65">
        <f t="shared" si="9"/>
        <v>169</v>
      </c>
      <c r="K29" s="16">
        <f t="shared" si="8"/>
        <v>1.9318038933278465E-3</v>
      </c>
      <c r="L29" s="60">
        <v>1</v>
      </c>
      <c r="M29" s="8">
        <f t="shared" si="13"/>
        <v>1.0861773075836899E-5</v>
      </c>
      <c r="N29" s="65">
        <f t="shared" si="15"/>
        <v>64</v>
      </c>
      <c r="O29" s="38">
        <f t="shared" si="14"/>
        <v>6.9515347685356152E-4</v>
      </c>
      <c r="P29" s="58">
        <v>94</v>
      </c>
      <c r="Q29" s="8">
        <f t="shared" si="3"/>
        <v>1.1313646785540197E-4</v>
      </c>
      <c r="R29" s="65">
        <f t="shared" si="6"/>
        <v>941</v>
      </c>
      <c r="S29" s="16">
        <f t="shared" si="4"/>
        <v>1.1325682579992899E-3</v>
      </c>
    </row>
    <row r="30" spans="2:19">
      <c r="B30" s="131">
        <v>24</v>
      </c>
      <c r="C30" s="310" t="s">
        <v>232</v>
      </c>
      <c r="D30" s="311">
        <f t="shared" si="0"/>
        <v>100</v>
      </c>
      <c r="E30" s="158">
        <f t="shared" si="1"/>
        <v>9.897031286495303E-5</v>
      </c>
      <c r="F30" s="150">
        <f t="shared" si="5"/>
        <v>1274</v>
      </c>
      <c r="G30" s="156">
        <f t="shared" si="2"/>
        <v>1.2608817858995017E-3</v>
      </c>
      <c r="H30" s="293">
        <v>13</v>
      </c>
      <c r="I30" s="158">
        <f t="shared" si="7"/>
        <v>1.4860029948675742E-4</v>
      </c>
      <c r="J30" s="312">
        <f t="shared" si="9"/>
        <v>182</v>
      </c>
      <c r="K30" s="156">
        <f t="shared" si="8"/>
        <v>2.0804041928146038E-3</v>
      </c>
      <c r="L30" s="294">
        <v>8</v>
      </c>
      <c r="M30" s="145">
        <f t="shared" si="13"/>
        <v>8.689418460669519E-5</v>
      </c>
      <c r="N30" s="312">
        <f t="shared" si="15"/>
        <v>72</v>
      </c>
      <c r="O30" s="159">
        <f t="shared" si="14"/>
        <v>7.8204766146025681E-4</v>
      </c>
      <c r="P30" s="293">
        <v>79</v>
      </c>
      <c r="Q30" s="145">
        <f t="shared" si="3"/>
        <v>9.5082776176348463E-5</v>
      </c>
      <c r="R30" s="312">
        <f t="shared" si="6"/>
        <v>1020</v>
      </c>
      <c r="S30" s="156">
        <f t="shared" si="4"/>
        <v>1.2276510341756384E-3</v>
      </c>
    </row>
    <row r="31" spans="2:19">
      <c r="B31" s="131">
        <v>25</v>
      </c>
      <c r="C31" s="67" t="s">
        <v>233</v>
      </c>
      <c r="D31" s="7">
        <f t="shared" si="0"/>
        <v>106</v>
      </c>
      <c r="E31" s="14">
        <f t="shared" si="1"/>
        <v>1.0490853163685022E-4</v>
      </c>
      <c r="F31" s="15">
        <f t="shared" si="5"/>
        <v>1380</v>
      </c>
      <c r="G31" s="16">
        <f t="shared" si="2"/>
        <v>1.3657903175363518E-3</v>
      </c>
      <c r="H31" s="58">
        <v>14</v>
      </c>
      <c r="I31" s="14">
        <f t="shared" si="7"/>
        <v>1.6003109175496955E-4</v>
      </c>
      <c r="J31" s="65">
        <f t="shared" si="9"/>
        <v>196</v>
      </c>
      <c r="K31" s="16">
        <f t="shared" si="8"/>
        <v>2.2404352845695735E-3</v>
      </c>
      <c r="L31" s="66">
        <v>1</v>
      </c>
      <c r="M31" s="8">
        <f t="shared" si="13"/>
        <v>1.0861773075836899E-5</v>
      </c>
      <c r="N31" s="65">
        <f t="shared" si="15"/>
        <v>73</v>
      </c>
      <c r="O31" s="38">
        <f t="shared" si="14"/>
        <v>7.9290943453609369E-4</v>
      </c>
      <c r="P31" s="58">
        <v>91</v>
      </c>
      <c r="Q31" s="8">
        <f t="shared" si="3"/>
        <v>1.0952572951959127E-4</v>
      </c>
      <c r="R31" s="65">
        <f t="shared" si="6"/>
        <v>1111</v>
      </c>
      <c r="S31" s="16">
        <f t="shared" si="4"/>
        <v>1.3371767636952297E-3</v>
      </c>
    </row>
    <row r="32" spans="2:19">
      <c r="B32" s="131">
        <v>26</v>
      </c>
      <c r="C32" s="310" t="s">
        <v>234</v>
      </c>
      <c r="D32" s="311">
        <f t="shared" si="0"/>
        <v>59</v>
      </c>
      <c r="E32" s="158">
        <f t="shared" si="1"/>
        <v>5.8392484590322289E-5</v>
      </c>
      <c r="F32" s="150">
        <f t="shared" si="5"/>
        <v>1439</v>
      </c>
      <c r="G32" s="156">
        <f t="shared" si="2"/>
        <v>1.4241828021266741E-3</v>
      </c>
      <c r="H32" s="293">
        <v>15</v>
      </c>
      <c r="I32" s="158">
        <f t="shared" si="7"/>
        <v>1.7146188402318165E-4</v>
      </c>
      <c r="J32" s="312">
        <f t="shared" si="9"/>
        <v>211</v>
      </c>
      <c r="K32" s="156">
        <f t="shared" si="8"/>
        <v>2.4118971685927553E-3</v>
      </c>
      <c r="L32" s="313">
        <v>2</v>
      </c>
      <c r="M32" s="145">
        <f t="shared" si="13"/>
        <v>2.1723546151673798E-5</v>
      </c>
      <c r="N32" s="312">
        <f t="shared" si="15"/>
        <v>75</v>
      </c>
      <c r="O32" s="159">
        <f t="shared" si="14"/>
        <v>8.1463298068776746E-4</v>
      </c>
      <c r="P32" s="293">
        <v>42</v>
      </c>
      <c r="Q32" s="145">
        <f t="shared" si="3"/>
        <v>5.0550336701349814E-5</v>
      </c>
      <c r="R32" s="312">
        <f t="shared" si="6"/>
        <v>1153</v>
      </c>
      <c r="S32" s="156">
        <f t="shared" si="4"/>
        <v>1.3877271003965793E-3</v>
      </c>
    </row>
    <row r="33" spans="2:19">
      <c r="B33" s="131">
        <v>27</v>
      </c>
      <c r="C33" s="67" t="s">
        <v>235</v>
      </c>
      <c r="D33" s="7">
        <f t="shared" si="0"/>
        <v>166</v>
      </c>
      <c r="E33" s="14">
        <f t="shared" si="1"/>
        <v>1.6429071935582202E-4</v>
      </c>
      <c r="F33" s="15">
        <f t="shared" si="5"/>
        <v>1605</v>
      </c>
      <c r="G33" s="16">
        <f t="shared" si="2"/>
        <v>1.588473521482496E-3</v>
      </c>
      <c r="H33" s="58">
        <v>24</v>
      </c>
      <c r="I33" s="14">
        <f t="shared" si="7"/>
        <v>2.7433901443709065E-4</v>
      </c>
      <c r="J33" s="65">
        <f t="shared" si="9"/>
        <v>235</v>
      </c>
      <c r="K33" s="16">
        <f t="shared" si="8"/>
        <v>2.6862361830298459E-3</v>
      </c>
      <c r="L33" s="60">
        <v>7</v>
      </c>
      <c r="M33" s="8">
        <f t="shared" si="13"/>
        <v>7.6032411530858293E-5</v>
      </c>
      <c r="N33" s="65">
        <f t="shared" si="15"/>
        <v>82</v>
      </c>
      <c r="O33" s="38">
        <f t="shared" si="14"/>
        <v>8.9066539221862575E-4</v>
      </c>
      <c r="P33" s="58">
        <v>135</v>
      </c>
      <c r="Q33" s="8">
        <f t="shared" si="3"/>
        <v>1.6248322511148153E-4</v>
      </c>
      <c r="R33" s="65">
        <f t="shared" si="6"/>
        <v>1288</v>
      </c>
      <c r="S33" s="16">
        <f t="shared" si="4"/>
        <v>1.550210325508061E-3</v>
      </c>
    </row>
    <row r="34" spans="2:19">
      <c r="B34" s="131">
        <v>28</v>
      </c>
      <c r="C34" s="310" t="s">
        <v>236</v>
      </c>
      <c r="D34" s="311">
        <f t="shared" si="0"/>
        <v>128</v>
      </c>
      <c r="E34" s="158">
        <f t="shared" si="1"/>
        <v>1.2668200046713987E-4</v>
      </c>
      <c r="F34" s="150">
        <f t="shared" si="5"/>
        <v>1733</v>
      </c>
      <c r="G34" s="156">
        <f t="shared" si="2"/>
        <v>1.715155521949636E-3</v>
      </c>
      <c r="H34" s="293">
        <v>13</v>
      </c>
      <c r="I34" s="158">
        <f t="shared" si="7"/>
        <v>1.4860029948675742E-4</v>
      </c>
      <c r="J34" s="312">
        <f t="shared" si="9"/>
        <v>248</v>
      </c>
      <c r="K34" s="156">
        <f t="shared" si="8"/>
        <v>2.8348364825166034E-3</v>
      </c>
      <c r="L34" s="294">
        <v>10</v>
      </c>
      <c r="M34" s="145">
        <f t="shared" si="13"/>
        <v>1.08617730758369E-4</v>
      </c>
      <c r="N34" s="312">
        <f t="shared" si="15"/>
        <v>92</v>
      </c>
      <c r="O34" s="159">
        <f t="shared" si="14"/>
        <v>9.9928312297699481E-4</v>
      </c>
      <c r="P34" s="293">
        <v>105</v>
      </c>
      <c r="Q34" s="145">
        <f t="shared" si="3"/>
        <v>1.2637584175337455E-4</v>
      </c>
      <c r="R34" s="312">
        <f t="shared" si="6"/>
        <v>1393</v>
      </c>
      <c r="S34" s="156">
        <f t="shared" si="4"/>
        <v>1.6765861672614355E-3</v>
      </c>
    </row>
    <row r="35" spans="2:19">
      <c r="B35" s="131">
        <v>29</v>
      </c>
      <c r="C35" s="67" t="s">
        <v>237</v>
      </c>
      <c r="D35" s="7">
        <f t="shared" si="0"/>
        <v>338</v>
      </c>
      <c r="E35" s="14">
        <f t="shared" si="1"/>
        <v>3.3451965748354122E-4</v>
      </c>
      <c r="F35" s="15">
        <f t="shared" si="5"/>
        <v>2071</v>
      </c>
      <c r="G35" s="16">
        <f t="shared" si="2"/>
        <v>2.049675179433177E-3</v>
      </c>
      <c r="H35" s="58">
        <v>17</v>
      </c>
      <c r="I35" s="14">
        <f t="shared" si="7"/>
        <v>1.9432346855960587E-4</v>
      </c>
      <c r="J35" s="65">
        <f t="shared" si="9"/>
        <v>265</v>
      </c>
      <c r="K35" s="16">
        <f t="shared" si="8"/>
        <v>3.0291599510762091E-3</v>
      </c>
      <c r="L35" s="66">
        <v>16</v>
      </c>
      <c r="M35" s="8">
        <f t="shared" si="13"/>
        <v>1.7378836921339038E-4</v>
      </c>
      <c r="N35" s="65">
        <f t="shared" si="15"/>
        <v>108</v>
      </c>
      <c r="O35" s="38">
        <f t="shared" si="14"/>
        <v>1.1730714921903852E-3</v>
      </c>
      <c r="P35" s="58">
        <v>305</v>
      </c>
      <c r="Q35" s="8">
        <f t="shared" si="3"/>
        <v>3.6709173080742125E-4</v>
      </c>
      <c r="R35" s="65">
        <f t="shared" si="6"/>
        <v>1698</v>
      </c>
      <c r="S35" s="16">
        <f t="shared" si="4"/>
        <v>2.0436778980688569E-3</v>
      </c>
    </row>
    <row r="36" spans="2:19">
      <c r="B36" s="131">
        <v>30</v>
      </c>
      <c r="C36" s="310" t="s">
        <v>238</v>
      </c>
      <c r="D36" s="311">
        <f t="shared" si="0"/>
        <v>100</v>
      </c>
      <c r="E36" s="158">
        <f t="shared" si="1"/>
        <v>9.897031286495303E-5</v>
      </c>
      <c r="F36" s="150">
        <f t="shared" si="5"/>
        <v>2171</v>
      </c>
      <c r="G36" s="156">
        <f t="shared" si="2"/>
        <v>2.1486454922981305E-3</v>
      </c>
      <c r="H36" s="293">
        <v>12</v>
      </c>
      <c r="I36" s="158">
        <f t="shared" si="7"/>
        <v>1.3716950721854532E-4</v>
      </c>
      <c r="J36" s="312">
        <f t="shared" si="9"/>
        <v>277</v>
      </c>
      <c r="K36" s="156">
        <f t="shared" si="8"/>
        <v>3.1663294582947544E-3</v>
      </c>
      <c r="L36" s="294">
        <v>4</v>
      </c>
      <c r="M36" s="145">
        <f t="shared" si="13"/>
        <v>4.3447092303347595E-5</v>
      </c>
      <c r="N36" s="312">
        <f t="shared" si="15"/>
        <v>112</v>
      </c>
      <c r="O36" s="159">
        <f t="shared" si="14"/>
        <v>1.2165185844937327E-3</v>
      </c>
      <c r="P36" s="293">
        <v>84</v>
      </c>
      <c r="Q36" s="145">
        <f t="shared" si="3"/>
        <v>1.0110067340269963E-4</v>
      </c>
      <c r="R36" s="312">
        <f t="shared" si="6"/>
        <v>1782</v>
      </c>
      <c r="S36" s="156">
        <f t="shared" si="4"/>
        <v>2.1447785714715562E-3</v>
      </c>
    </row>
    <row r="37" spans="2:19">
      <c r="B37" s="131">
        <v>31</v>
      </c>
      <c r="C37" s="67" t="s">
        <v>239</v>
      </c>
      <c r="D37" s="7">
        <f t="shared" si="0"/>
        <v>126</v>
      </c>
      <c r="E37" s="14">
        <f t="shared" si="1"/>
        <v>1.2470259420984081E-4</v>
      </c>
      <c r="F37" s="15">
        <f t="shared" si="5"/>
        <v>2297</v>
      </c>
      <c r="G37" s="16">
        <f t="shared" si="2"/>
        <v>2.273348086507971E-3</v>
      </c>
      <c r="H37" s="58">
        <v>12</v>
      </c>
      <c r="I37" s="14">
        <f t="shared" si="7"/>
        <v>1.3716950721854532E-4</v>
      </c>
      <c r="J37" s="65">
        <f t="shared" si="9"/>
        <v>289</v>
      </c>
      <c r="K37" s="16">
        <f t="shared" si="8"/>
        <v>3.3034989655132997E-3</v>
      </c>
      <c r="L37" s="60">
        <v>7</v>
      </c>
      <c r="M37" s="8">
        <f t="shared" si="13"/>
        <v>7.6032411530858293E-5</v>
      </c>
      <c r="N37" s="65">
        <f t="shared" si="15"/>
        <v>119</v>
      </c>
      <c r="O37" s="38">
        <f t="shared" si="14"/>
        <v>1.2925509960245911E-3</v>
      </c>
      <c r="P37" s="58">
        <v>107</v>
      </c>
      <c r="Q37" s="8">
        <f t="shared" si="3"/>
        <v>1.2878300064391501E-4</v>
      </c>
      <c r="R37" s="65">
        <f t="shared" si="6"/>
        <v>1889</v>
      </c>
      <c r="S37" s="16">
        <f t="shared" si="4"/>
        <v>2.2735615721154712E-3</v>
      </c>
    </row>
    <row r="38" spans="2:19">
      <c r="B38" s="131">
        <v>32</v>
      </c>
      <c r="C38" s="299" t="s">
        <v>240</v>
      </c>
      <c r="D38" s="300">
        <f t="shared" si="0"/>
        <v>152</v>
      </c>
      <c r="E38" s="301">
        <f t="shared" si="1"/>
        <v>1.5043487555472862E-4</v>
      </c>
      <c r="F38" s="302">
        <f t="shared" si="5"/>
        <v>2449</v>
      </c>
      <c r="G38" s="303">
        <f t="shared" si="2"/>
        <v>2.4237829620626997E-3</v>
      </c>
      <c r="H38" s="304">
        <v>18</v>
      </c>
      <c r="I38" s="301">
        <f t="shared" si="7"/>
        <v>2.0575426082781797E-4</v>
      </c>
      <c r="J38" s="305">
        <f t="shared" si="9"/>
        <v>307</v>
      </c>
      <c r="K38" s="303">
        <f t="shared" si="8"/>
        <v>3.5092532263411177E-3</v>
      </c>
      <c r="L38" s="306">
        <v>6</v>
      </c>
      <c r="M38" s="307">
        <f t="shared" si="13"/>
        <v>6.5170638455021396E-5</v>
      </c>
      <c r="N38" s="305">
        <f t="shared" si="15"/>
        <v>125</v>
      </c>
      <c r="O38" s="308">
        <f t="shared" si="14"/>
        <v>1.3577216344796124E-3</v>
      </c>
      <c r="P38" s="309">
        <v>128</v>
      </c>
      <c r="Q38" s="307">
        <f t="shared" si="3"/>
        <v>1.5405816899458991E-4</v>
      </c>
      <c r="R38" s="305">
        <f t="shared" si="6"/>
        <v>2017</v>
      </c>
      <c r="S38" s="303">
        <f t="shared" si="4"/>
        <v>2.4276197411100611E-3</v>
      </c>
    </row>
    <row r="39" spans="2:19">
      <c r="B39" s="131">
        <v>33</v>
      </c>
      <c r="C39" s="67" t="s">
        <v>241</v>
      </c>
      <c r="D39" s="7">
        <f t="shared" ref="D39:D70" si="16">H39+L39+P39</f>
        <v>324</v>
      </c>
      <c r="E39" s="14">
        <f t="shared" ref="E39:E70" si="17">D39/$D$131</f>
        <v>3.2066381368244781E-4</v>
      </c>
      <c r="F39" s="15">
        <f t="shared" si="5"/>
        <v>2773</v>
      </c>
      <c r="G39" s="16">
        <f t="shared" ref="G39:G70" si="18">F39/$D$131</f>
        <v>2.7444467757451476E-3</v>
      </c>
      <c r="H39" s="57">
        <v>16</v>
      </c>
      <c r="I39" s="14">
        <f t="shared" si="7"/>
        <v>1.8289267629139375E-4</v>
      </c>
      <c r="J39" s="65">
        <f t="shared" si="9"/>
        <v>323</v>
      </c>
      <c r="K39" s="16">
        <f t="shared" si="8"/>
        <v>3.6921459026325112E-3</v>
      </c>
      <c r="L39" s="60">
        <v>18</v>
      </c>
      <c r="M39" s="8">
        <f t="shared" si="13"/>
        <v>1.955119153650642E-4</v>
      </c>
      <c r="N39" s="65">
        <f t="shared" si="15"/>
        <v>143</v>
      </c>
      <c r="O39" s="38">
        <f t="shared" si="14"/>
        <v>1.5532335498446767E-3</v>
      </c>
      <c r="P39" s="58">
        <v>290</v>
      </c>
      <c r="Q39" s="8">
        <f t="shared" ref="Q39:Q70" si="19">P39/$P$131</f>
        <v>3.4903803912836778E-4</v>
      </c>
      <c r="R39" s="65">
        <f t="shared" si="6"/>
        <v>2307</v>
      </c>
      <c r="S39" s="16">
        <f t="shared" ref="S39:S70" si="20">R39/$P$131</f>
        <v>2.7766577802384291E-3</v>
      </c>
    </row>
    <row r="40" spans="2:19">
      <c r="B40" s="131">
        <v>34</v>
      </c>
      <c r="C40" s="310" t="s">
        <v>242</v>
      </c>
      <c r="D40" s="311">
        <f t="shared" si="16"/>
        <v>252</v>
      </c>
      <c r="E40" s="158">
        <f t="shared" si="17"/>
        <v>2.4940518841968162E-4</v>
      </c>
      <c r="F40" s="150">
        <f t="shared" ref="F40:F71" si="21">F39+D40</f>
        <v>3025</v>
      </c>
      <c r="G40" s="156">
        <f t="shared" si="18"/>
        <v>2.9938519641648292E-3</v>
      </c>
      <c r="H40" s="293">
        <v>22</v>
      </c>
      <c r="I40" s="158">
        <f t="shared" si="7"/>
        <v>2.5147742990066639E-4</v>
      </c>
      <c r="J40" s="312">
        <f t="shared" si="9"/>
        <v>345</v>
      </c>
      <c r="K40" s="156">
        <f t="shared" si="8"/>
        <v>3.9436233325331775E-3</v>
      </c>
      <c r="L40" s="294">
        <v>20</v>
      </c>
      <c r="M40" s="145">
        <f t="shared" si="13"/>
        <v>2.17235461516738E-4</v>
      </c>
      <c r="N40" s="312">
        <f t="shared" si="15"/>
        <v>163</v>
      </c>
      <c r="O40" s="159">
        <f t="shared" si="14"/>
        <v>1.7704690113614146E-3</v>
      </c>
      <c r="P40" s="293">
        <v>210</v>
      </c>
      <c r="Q40" s="145">
        <f t="shared" si="19"/>
        <v>2.5275168350674909E-4</v>
      </c>
      <c r="R40" s="312">
        <f t="shared" ref="R40:R71" si="22">R39+P40</f>
        <v>2517</v>
      </c>
      <c r="S40" s="156">
        <f t="shared" si="20"/>
        <v>3.0294094637451779E-3</v>
      </c>
    </row>
    <row r="41" spans="2:19">
      <c r="B41" s="131">
        <v>35</v>
      </c>
      <c r="C41" s="67" t="s">
        <v>243</v>
      </c>
      <c r="D41" s="7">
        <f t="shared" si="16"/>
        <v>109</v>
      </c>
      <c r="E41" s="14">
        <f t="shared" si="17"/>
        <v>1.078776410227988E-4</v>
      </c>
      <c r="F41" s="15">
        <f t="shared" si="21"/>
        <v>3134</v>
      </c>
      <c r="G41" s="16">
        <f t="shared" si="18"/>
        <v>3.101729605187628E-3</v>
      </c>
      <c r="H41" s="58">
        <v>13</v>
      </c>
      <c r="I41" s="14">
        <f t="shared" si="7"/>
        <v>1.4860029948675742E-4</v>
      </c>
      <c r="J41" s="65">
        <f t="shared" si="9"/>
        <v>358</v>
      </c>
      <c r="K41" s="16">
        <f t="shared" si="8"/>
        <v>4.0922236320199354E-3</v>
      </c>
      <c r="L41" s="66">
        <v>5</v>
      </c>
      <c r="M41" s="8">
        <f t="shared" si="13"/>
        <v>5.4308865379184499E-5</v>
      </c>
      <c r="N41" s="65">
        <f t="shared" si="15"/>
        <v>168</v>
      </c>
      <c r="O41" s="38">
        <f t="shared" si="14"/>
        <v>1.824777876740599E-3</v>
      </c>
      <c r="P41" s="58">
        <v>91</v>
      </c>
      <c r="Q41" s="8">
        <f t="shared" si="19"/>
        <v>1.0952572951959127E-4</v>
      </c>
      <c r="R41" s="65">
        <f t="shared" si="22"/>
        <v>2608</v>
      </c>
      <c r="S41" s="16">
        <f t="shared" si="20"/>
        <v>3.1389351932647695E-3</v>
      </c>
    </row>
    <row r="42" spans="2:19">
      <c r="B42" s="131">
        <v>36</v>
      </c>
      <c r="C42" s="310" t="s">
        <v>244</v>
      </c>
      <c r="D42" s="311">
        <f t="shared" si="16"/>
        <v>183</v>
      </c>
      <c r="E42" s="158">
        <f t="shared" si="17"/>
        <v>1.8111567254286404E-4</v>
      </c>
      <c r="F42" s="150">
        <f t="shared" si="21"/>
        <v>3317</v>
      </c>
      <c r="G42" s="156">
        <f t="shared" si="18"/>
        <v>3.2828452777304918E-3</v>
      </c>
      <c r="H42" s="293">
        <v>13</v>
      </c>
      <c r="I42" s="158">
        <f t="shared" ref="I42:I73" si="23">H42/$H$131</f>
        <v>1.4860029948675742E-4</v>
      </c>
      <c r="J42" s="312">
        <f t="shared" si="9"/>
        <v>371</v>
      </c>
      <c r="K42" s="156">
        <f t="shared" ref="K42:K73" si="24">J42/$H$131</f>
        <v>4.2408239315066924E-3</v>
      </c>
      <c r="L42" s="313">
        <v>15</v>
      </c>
      <c r="M42" s="145">
        <f t="shared" si="13"/>
        <v>1.629265961375535E-4</v>
      </c>
      <c r="N42" s="312">
        <f t="shared" si="15"/>
        <v>183</v>
      </c>
      <c r="O42" s="159">
        <f t="shared" si="14"/>
        <v>1.9877044728781527E-3</v>
      </c>
      <c r="P42" s="293">
        <v>155</v>
      </c>
      <c r="Q42" s="145">
        <f t="shared" si="19"/>
        <v>1.8655481401688622E-4</v>
      </c>
      <c r="R42" s="312">
        <f t="shared" si="22"/>
        <v>2763</v>
      </c>
      <c r="S42" s="156">
        <f t="shared" si="20"/>
        <v>3.3254900072816557E-3</v>
      </c>
    </row>
    <row r="43" spans="2:19">
      <c r="B43" s="131">
        <v>37</v>
      </c>
      <c r="C43" s="67" t="s">
        <v>245</v>
      </c>
      <c r="D43" s="7">
        <f t="shared" si="16"/>
        <v>273</v>
      </c>
      <c r="E43" s="14">
        <f t="shared" si="17"/>
        <v>2.7018895412132175E-4</v>
      </c>
      <c r="F43" s="15">
        <f t="shared" si="21"/>
        <v>3590</v>
      </c>
      <c r="G43" s="16">
        <f t="shared" si="18"/>
        <v>3.5530342318518138E-3</v>
      </c>
      <c r="H43" s="58">
        <v>22</v>
      </c>
      <c r="I43" s="14">
        <f t="shared" si="23"/>
        <v>2.5147742990066639E-4</v>
      </c>
      <c r="J43" s="65">
        <f t="shared" ref="J43:J74" si="25">J42+H43</f>
        <v>393</v>
      </c>
      <c r="K43" s="16">
        <f t="shared" si="24"/>
        <v>4.4923013614073595E-3</v>
      </c>
      <c r="L43" s="60">
        <v>9</v>
      </c>
      <c r="M43" s="8">
        <f t="shared" si="13"/>
        <v>9.7755957682532101E-5</v>
      </c>
      <c r="N43" s="65">
        <f t="shared" si="15"/>
        <v>192</v>
      </c>
      <c r="O43" s="38">
        <f t="shared" si="14"/>
        <v>2.0854604305606847E-3</v>
      </c>
      <c r="P43" s="58">
        <v>242</v>
      </c>
      <c r="Q43" s="8">
        <f t="shared" si="19"/>
        <v>2.9126622575539657E-4</v>
      </c>
      <c r="R43" s="65">
        <f t="shared" si="22"/>
        <v>3005</v>
      </c>
      <c r="S43" s="16">
        <f t="shared" si="20"/>
        <v>3.6167562330370524E-3</v>
      </c>
    </row>
    <row r="44" spans="2:19">
      <c r="B44" s="131">
        <v>38</v>
      </c>
      <c r="C44" s="310" t="s">
        <v>246</v>
      </c>
      <c r="D44" s="311">
        <f t="shared" si="16"/>
        <v>245</v>
      </c>
      <c r="E44" s="158">
        <f t="shared" si="17"/>
        <v>2.4247726651913492E-4</v>
      </c>
      <c r="F44" s="150">
        <f t="shared" si="21"/>
        <v>3835</v>
      </c>
      <c r="G44" s="156">
        <f t="shared" si="18"/>
        <v>3.7955114983709488E-3</v>
      </c>
      <c r="H44" s="293">
        <v>50</v>
      </c>
      <c r="I44" s="158">
        <f t="shared" si="23"/>
        <v>5.7153961341060544E-4</v>
      </c>
      <c r="J44" s="312">
        <f t="shared" si="25"/>
        <v>443</v>
      </c>
      <c r="K44" s="156">
        <f t="shared" si="24"/>
        <v>5.0638409748179642E-3</v>
      </c>
      <c r="L44" s="294">
        <v>7</v>
      </c>
      <c r="M44" s="145">
        <f t="shared" si="13"/>
        <v>7.6032411530858293E-5</v>
      </c>
      <c r="N44" s="312">
        <f t="shared" si="15"/>
        <v>199</v>
      </c>
      <c r="O44" s="159">
        <f t="shared" si="14"/>
        <v>2.1614928420915429E-3</v>
      </c>
      <c r="P44" s="293">
        <v>188</v>
      </c>
      <c r="Q44" s="145">
        <f t="shared" si="19"/>
        <v>2.2627293571080394E-4</v>
      </c>
      <c r="R44" s="312">
        <f t="shared" si="22"/>
        <v>3193</v>
      </c>
      <c r="S44" s="156">
        <f t="shared" si="20"/>
        <v>3.8430291687478559E-3</v>
      </c>
    </row>
    <row r="45" spans="2:19">
      <c r="B45" s="131">
        <v>39</v>
      </c>
      <c r="C45" s="67" t="s">
        <v>247</v>
      </c>
      <c r="D45" s="7">
        <f t="shared" si="16"/>
        <v>291</v>
      </c>
      <c r="E45" s="14">
        <f t="shared" si="17"/>
        <v>2.8800361043701333E-4</v>
      </c>
      <c r="F45" s="15">
        <f t="shared" si="21"/>
        <v>4126</v>
      </c>
      <c r="G45" s="16">
        <f t="shared" si="18"/>
        <v>4.083515108807962E-3</v>
      </c>
      <c r="H45" s="58">
        <v>33</v>
      </c>
      <c r="I45" s="14">
        <f t="shared" si="23"/>
        <v>3.7721614485099962E-4</v>
      </c>
      <c r="J45" s="65">
        <f t="shared" si="25"/>
        <v>476</v>
      </c>
      <c r="K45" s="16">
        <f t="shared" si="24"/>
        <v>5.441057119668964E-3</v>
      </c>
      <c r="L45" s="66">
        <v>17</v>
      </c>
      <c r="M45" s="8">
        <f t="shared" si="13"/>
        <v>1.8465014228922729E-4</v>
      </c>
      <c r="N45" s="65">
        <f t="shared" si="15"/>
        <v>216</v>
      </c>
      <c r="O45" s="38">
        <f t="shared" si="14"/>
        <v>2.3461429843807703E-3</v>
      </c>
      <c r="P45" s="58">
        <v>241</v>
      </c>
      <c r="Q45" s="8">
        <f t="shared" si="19"/>
        <v>2.900626463101263E-4</v>
      </c>
      <c r="R45" s="65">
        <f t="shared" si="22"/>
        <v>3434</v>
      </c>
      <c r="S45" s="16">
        <f t="shared" si="20"/>
        <v>4.1330918150579822E-3</v>
      </c>
    </row>
    <row r="46" spans="2:19">
      <c r="B46" s="131">
        <v>40</v>
      </c>
      <c r="C46" s="310" t="s">
        <v>248</v>
      </c>
      <c r="D46" s="311">
        <f t="shared" si="16"/>
        <v>221</v>
      </c>
      <c r="E46" s="158">
        <f t="shared" si="17"/>
        <v>2.1872439143154619E-4</v>
      </c>
      <c r="F46" s="150">
        <f t="shared" si="21"/>
        <v>4347</v>
      </c>
      <c r="G46" s="156">
        <f t="shared" si="18"/>
        <v>4.302239500239508E-3</v>
      </c>
      <c r="H46" s="293">
        <v>20</v>
      </c>
      <c r="I46" s="158">
        <f t="shared" si="23"/>
        <v>2.286158453642422E-4</v>
      </c>
      <c r="J46" s="312">
        <f t="shared" si="25"/>
        <v>496</v>
      </c>
      <c r="K46" s="156">
        <f t="shared" si="24"/>
        <v>5.6696729650332067E-3</v>
      </c>
      <c r="L46" s="294">
        <v>14</v>
      </c>
      <c r="M46" s="145">
        <f t="shared" si="13"/>
        <v>1.5206482306171659E-4</v>
      </c>
      <c r="N46" s="312">
        <f t="shared" si="15"/>
        <v>230</v>
      </c>
      <c r="O46" s="159">
        <f t="shared" si="14"/>
        <v>2.4982078074424871E-3</v>
      </c>
      <c r="P46" s="293">
        <v>187</v>
      </c>
      <c r="Q46" s="145">
        <f t="shared" si="19"/>
        <v>2.250693562655337E-4</v>
      </c>
      <c r="R46" s="312">
        <f t="shared" si="22"/>
        <v>3621</v>
      </c>
      <c r="S46" s="156">
        <f t="shared" si="20"/>
        <v>4.3581611713235163E-3</v>
      </c>
    </row>
    <row r="47" spans="2:19">
      <c r="B47" s="131">
        <v>41</v>
      </c>
      <c r="C47" s="67" t="s">
        <v>249</v>
      </c>
      <c r="D47" s="7">
        <f t="shared" si="16"/>
        <v>503</v>
      </c>
      <c r="E47" s="14">
        <f t="shared" si="17"/>
        <v>4.9782067371071368E-4</v>
      </c>
      <c r="F47" s="15">
        <f t="shared" si="21"/>
        <v>4850</v>
      </c>
      <c r="G47" s="16">
        <f t="shared" si="18"/>
        <v>4.8000601739502215E-3</v>
      </c>
      <c r="H47" s="58">
        <v>71</v>
      </c>
      <c r="I47" s="14">
        <f t="shared" si="23"/>
        <v>8.1158625104305981E-4</v>
      </c>
      <c r="J47" s="65">
        <f t="shared" si="25"/>
        <v>567</v>
      </c>
      <c r="K47" s="16">
        <f t="shared" si="24"/>
        <v>6.4812592160762659E-3</v>
      </c>
      <c r="L47" s="60">
        <v>68</v>
      </c>
      <c r="M47" s="8">
        <f t="shared" si="13"/>
        <v>7.3860056915690917E-4</v>
      </c>
      <c r="N47" s="65">
        <f t="shared" si="15"/>
        <v>298</v>
      </c>
      <c r="O47" s="38">
        <f t="shared" si="14"/>
        <v>3.2368083765993961E-3</v>
      </c>
      <c r="P47" s="58">
        <v>364</v>
      </c>
      <c r="Q47" s="8">
        <f t="shared" si="19"/>
        <v>4.3810291807836507E-4</v>
      </c>
      <c r="R47" s="65">
        <f t="shared" si="22"/>
        <v>3985</v>
      </c>
      <c r="S47" s="16">
        <f t="shared" si="20"/>
        <v>4.7962640894018815E-3</v>
      </c>
    </row>
    <row r="48" spans="2:19">
      <c r="B48" s="131">
        <v>42</v>
      </c>
      <c r="C48" s="299" t="s">
        <v>250</v>
      </c>
      <c r="D48" s="300">
        <f t="shared" si="16"/>
        <v>1377</v>
      </c>
      <c r="E48" s="301">
        <f t="shared" si="17"/>
        <v>1.3628212081504031E-3</v>
      </c>
      <c r="F48" s="302">
        <f t="shared" si="21"/>
        <v>6227</v>
      </c>
      <c r="G48" s="303">
        <f t="shared" si="18"/>
        <v>6.1628813821006248E-3</v>
      </c>
      <c r="H48" s="304">
        <v>539</v>
      </c>
      <c r="I48" s="301">
        <f t="shared" si="23"/>
        <v>6.1611970325663274E-3</v>
      </c>
      <c r="J48" s="305">
        <f t="shared" si="25"/>
        <v>1106</v>
      </c>
      <c r="K48" s="303">
        <f t="shared" si="24"/>
        <v>1.2642456248642594E-2</v>
      </c>
      <c r="L48" s="306">
        <v>29</v>
      </c>
      <c r="M48" s="307">
        <f t="shared" si="13"/>
        <v>3.1499141919927011E-4</v>
      </c>
      <c r="N48" s="305">
        <f t="shared" si="15"/>
        <v>327</v>
      </c>
      <c r="O48" s="308">
        <f t="shared" si="14"/>
        <v>3.5517997957986661E-3</v>
      </c>
      <c r="P48" s="309">
        <v>809</v>
      </c>
      <c r="Q48" s="307">
        <f t="shared" si="19"/>
        <v>9.7369577122361905E-4</v>
      </c>
      <c r="R48" s="305">
        <f t="shared" si="22"/>
        <v>4794</v>
      </c>
      <c r="S48" s="303">
        <f t="shared" si="20"/>
        <v>5.7699598606255004E-3</v>
      </c>
    </row>
    <row r="49" spans="2:19">
      <c r="B49" s="131">
        <v>43</v>
      </c>
      <c r="C49" s="67" t="s">
        <v>251</v>
      </c>
      <c r="D49" s="7">
        <f t="shared" si="16"/>
        <v>602</v>
      </c>
      <c r="E49" s="14">
        <f t="shared" si="17"/>
        <v>5.9580128344701724E-4</v>
      </c>
      <c r="F49" s="15">
        <f t="shared" si="21"/>
        <v>6829</v>
      </c>
      <c r="G49" s="16">
        <f t="shared" si="18"/>
        <v>6.7586826655476424E-3</v>
      </c>
      <c r="H49" s="57">
        <v>24</v>
      </c>
      <c r="I49" s="14">
        <f t="shared" si="23"/>
        <v>2.7433901443709065E-4</v>
      </c>
      <c r="J49" s="65">
        <f t="shared" si="25"/>
        <v>1130</v>
      </c>
      <c r="K49" s="16">
        <f t="shared" si="24"/>
        <v>1.2916795263079685E-2</v>
      </c>
      <c r="L49" s="60">
        <v>12</v>
      </c>
      <c r="M49" s="8">
        <f t="shared" si="13"/>
        <v>1.3034127691004279E-4</v>
      </c>
      <c r="N49" s="65">
        <f t="shared" si="15"/>
        <v>339</v>
      </c>
      <c r="O49" s="38">
        <f t="shared" si="14"/>
        <v>3.6821410727087092E-3</v>
      </c>
      <c r="P49" s="58">
        <v>566</v>
      </c>
      <c r="Q49" s="8">
        <f t="shared" si="19"/>
        <v>6.8122596602295221E-4</v>
      </c>
      <c r="R49" s="65">
        <f t="shared" si="22"/>
        <v>5360</v>
      </c>
      <c r="S49" s="16">
        <f t="shared" si="20"/>
        <v>6.4511858266484527E-3</v>
      </c>
    </row>
    <row r="50" spans="2:19">
      <c r="B50" s="131">
        <v>44</v>
      </c>
      <c r="C50" s="310" t="s">
        <v>252</v>
      </c>
      <c r="D50" s="311">
        <f t="shared" si="16"/>
        <v>301</v>
      </c>
      <c r="E50" s="158">
        <f t="shared" si="17"/>
        <v>2.9790064172350862E-4</v>
      </c>
      <c r="F50" s="150">
        <f t="shared" si="21"/>
        <v>7130</v>
      </c>
      <c r="G50" s="156">
        <f t="shared" si="18"/>
        <v>7.0565833072711512E-3</v>
      </c>
      <c r="H50" s="293">
        <v>16</v>
      </c>
      <c r="I50" s="158">
        <f t="shared" si="23"/>
        <v>1.8289267629139375E-4</v>
      </c>
      <c r="J50" s="312">
        <f t="shared" si="25"/>
        <v>1146</v>
      </c>
      <c r="K50" s="156">
        <f t="shared" si="24"/>
        <v>1.3099687939371078E-2</v>
      </c>
      <c r="L50" s="294">
        <v>20</v>
      </c>
      <c r="M50" s="145">
        <f t="shared" si="13"/>
        <v>2.17235461516738E-4</v>
      </c>
      <c r="N50" s="312">
        <f t="shared" si="15"/>
        <v>359</v>
      </c>
      <c r="O50" s="159">
        <f t="shared" si="14"/>
        <v>3.8993765342254468E-3</v>
      </c>
      <c r="P50" s="293">
        <v>265</v>
      </c>
      <c r="Q50" s="145">
        <f t="shared" si="19"/>
        <v>3.1894855299661193E-4</v>
      </c>
      <c r="R50" s="312">
        <f t="shared" si="22"/>
        <v>5625</v>
      </c>
      <c r="S50" s="156">
        <f t="shared" si="20"/>
        <v>6.7701343796450642E-3</v>
      </c>
    </row>
    <row r="51" spans="2:19">
      <c r="B51" s="131">
        <v>45</v>
      </c>
      <c r="C51" s="67" t="s">
        <v>253</v>
      </c>
      <c r="D51" s="7">
        <f t="shared" si="16"/>
        <v>428</v>
      </c>
      <c r="E51" s="14">
        <f t="shared" si="17"/>
        <v>4.2359293906199898E-4</v>
      </c>
      <c r="F51" s="15">
        <f t="shared" si="21"/>
        <v>7558</v>
      </c>
      <c r="G51" s="16">
        <f t="shared" si="18"/>
        <v>7.4801762463331499E-3</v>
      </c>
      <c r="H51" s="58">
        <v>25</v>
      </c>
      <c r="I51" s="14">
        <f t="shared" si="23"/>
        <v>2.8576980670530272E-4</v>
      </c>
      <c r="J51" s="65">
        <f t="shared" si="25"/>
        <v>1171</v>
      </c>
      <c r="K51" s="16">
        <f t="shared" si="24"/>
        <v>1.3385457746076381E-2</v>
      </c>
      <c r="L51" s="66">
        <v>16</v>
      </c>
      <c r="M51" s="8">
        <f t="shared" si="13"/>
        <v>1.7378836921339038E-4</v>
      </c>
      <c r="N51" s="65">
        <f t="shared" si="15"/>
        <v>375</v>
      </c>
      <c r="O51" s="38">
        <f t="shared" si="14"/>
        <v>4.0731649034388374E-3</v>
      </c>
      <c r="P51" s="58">
        <v>387</v>
      </c>
      <c r="Q51" s="8">
        <f t="shared" si="19"/>
        <v>4.6578524531958043E-4</v>
      </c>
      <c r="R51" s="65">
        <f t="shared" si="22"/>
        <v>6012</v>
      </c>
      <c r="S51" s="16">
        <f t="shared" si="20"/>
        <v>7.2359196249646447E-3</v>
      </c>
    </row>
    <row r="52" spans="2:19">
      <c r="B52" s="131">
        <v>46</v>
      </c>
      <c r="C52" s="310" t="s">
        <v>254</v>
      </c>
      <c r="D52" s="311">
        <f t="shared" si="16"/>
        <v>473</v>
      </c>
      <c r="E52" s="158">
        <f t="shared" si="17"/>
        <v>4.6812957985122781E-4</v>
      </c>
      <c r="F52" s="150">
        <f t="shared" si="21"/>
        <v>8031</v>
      </c>
      <c r="G52" s="156">
        <f t="shared" si="18"/>
        <v>7.9483058261843771E-3</v>
      </c>
      <c r="H52" s="293">
        <v>28</v>
      </c>
      <c r="I52" s="158">
        <f t="shared" si="23"/>
        <v>3.200621835099391E-4</v>
      </c>
      <c r="J52" s="312">
        <f t="shared" si="25"/>
        <v>1199</v>
      </c>
      <c r="K52" s="156">
        <f t="shared" si="24"/>
        <v>1.370551992958632E-2</v>
      </c>
      <c r="L52" s="313">
        <v>22</v>
      </c>
      <c r="M52" s="145">
        <f t="shared" si="13"/>
        <v>2.3895900766841179E-4</v>
      </c>
      <c r="N52" s="312">
        <f t="shared" si="15"/>
        <v>397</v>
      </c>
      <c r="O52" s="159">
        <f t="shared" si="14"/>
        <v>4.3121239111072488E-3</v>
      </c>
      <c r="P52" s="293">
        <v>423</v>
      </c>
      <c r="Q52" s="145">
        <f t="shared" si="19"/>
        <v>5.0911410534930888E-4</v>
      </c>
      <c r="R52" s="312">
        <f t="shared" si="22"/>
        <v>6435</v>
      </c>
      <c r="S52" s="156">
        <f t="shared" si="20"/>
        <v>7.7450337303139535E-3</v>
      </c>
    </row>
    <row r="53" spans="2:19">
      <c r="B53" s="131">
        <v>47</v>
      </c>
      <c r="C53" s="67" t="s">
        <v>255</v>
      </c>
      <c r="D53" s="7">
        <f t="shared" si="16"/>
        <v>302</v>
      </c>
      <c r="E53" s="14">
        <f t="shared" si="17"/>
        <v>2.9889034485215812E-4</v>
      </c>
      <c r="F53" s="15">
        <f t="shared" si="21"/>
        <v>8333</v>
      </c>
      <c r="G53" s="16">
        <f t="shared" si="18"/>
        <v>8.2471961710365357E-3</v>
      </c>
      <c r="H53" s="58">
        <v>40</v>
      </c>
      <c r="I53" s="14">
        <f t="shared" si="23"/>
        <v>4.5723169072848439E-4</v>
      </c>
      <c r="J53" s="65">
        <f t="shared" si="25"/>
        <v>1239</v>
      </c>
      <c r="K53" s="16">
        <f t="shared" si="24"/>
        <v>1.4162751620314804E-2</v>
      </c>
      <c r="L53" s="60">
        <v>20</v>
      </c>
      <c r="M53" s="8">
        <f t="shared" si="13"/>
        <v>2.17235461516738E-4</v>
      </c>
      <c r="N53" s="65">
        <f t="shared" si="15"/>
        <v>417</v>
      </c>
      <c r="O53" s="38">
        <f t="shared" si="14"/>
        <v>4.5293593726239874E-3</v>
      </c>
      <c r="P53" s="58">
        <v>242</v>
      </c>
      <c r="Q53" s="8">
        <f t="shared" si="19"/>
        <v>2.9126622575539657E-4</v>
      </c>
      <c r="R53" s="65">
        <f t="shared" si="22"/>
        <v>6677</v>
      </c>
      <c r="S53" s="16">
        <f t="shared" si="20"/>
        <v>8.0362999560693506E-3</v>
      </c>
    </row>
    <row r="54" spans="2:19">
      <c r="B54" s="131">
        <v>48</v>
      </c>
      <c r="C54" s="310" t="s">
        <v>256</v>
      </c>
      <c r="D54" s="311">
        <f t="shared" si="16"/>
        <v>277</v>
      </c>
      <c r="E54" s="158">
        <f t="shared" si="17"/>
        <v>2.7414776663591987E-4</v>
      </c>
      <c r="F54" s="150">
        <f t="shared" si="21"/>
        <v>8610</v>
      </c>
      <c r="G54" s="156">
        <f t="shared" si="18"/>
        <v>8.521343937672456E-3</v>
      </c>
      <c r="H54" s="293">
        <v>24</v>
      </c>
      <c r="I54" s="158">
        <f t="shared" si="23"/>
        <v>2.7433901443709065E-4</v>
      </c>
      <c r="J54" s="312">
        <f t="shared" si="25"/>
        <v>1263</v>
      </c>
      <c r="K54" s="156">
        <f t="shared" si="24"/>
        <v>1.4437090634751895E-2</v>
      </c>
      <c r="L54" s="294">
        <v>21</v>
      </c>
      <c r="M54" s="145">
        <f t="shared" si="13"/>
        <v>2.2809723459257488E-4</v>
      </c>
      <c r="N54" s="312">
        <f t="shared" si="15"/>
        <v>438</v>
      </c>
      <c r="O54" s="159">
        <f t="shared" si="14"/>
        <v>4.7574566072165619E-3</v>
      </c>
      <c r="P54" s="293">
        <v>232</v>
      </c>
      <c r="Q54" s="145">
        <f t="shared" si="19"/>
        <v>2.7923043130269424E-4</v>
      </c>
      <c r="R54" s="312">
        <f t="shared" si="22"/>
        <v>6909</v>
      </c>
      <c r="S54" s="156">
        <f t="shared" si="20"/>
        <v>8.315530387372044E-3</v>
      </c>
    </row>
    <row r="55" spans="2:19">
      <c r="B55" s="131">
        <v>49</v>
      </c>
      <c r="C55" s="67" t="s">
        <v>257</v>
      </c>
      <c r="D55" s="7">
        <f t="shared" si="16"/>
        <v>864</v>
      </c>
      <c r="E55" s="14">
        <f t="shared" si="17"/>
        <v>8.551035031531942E-4</v>
      </c>
      <c r="F55" s="15">
        <f t="shared" si="21"/>
        <v>9474</v>
      </c>
      <c r="G55" s="16">
        <f t="shared" si="18"/>
        <v>9.3764474408256498E-3</v>
      </c>
      <c r="H55" s="58">
        <v>243</v>
      </c>
      <c r="I55" s="14">
        <f t="shared" si="23"/>
        <v>2.7776825211755425E-3</v>
      </c>
      <c r="J55" s="65">
        <f t="shared" si="25"/>
        <v>1506</v>
      </c>
      <c r="K55" s="16">
        <f t="shared" si="24"/>
        <v>1.7214773155927437E-2</v>
      </c>
      <c r="L55" s="66">
        <v>30</v>
      </c>
      <c r="M55" s="8">
        <f t="shared" si="13"/>
        <v>3.2585319227510699E-4</v>
      </c>
      <c r="N55" s="65">
        <f t="shared" si="15"/>
        <v>468</v>
      </c>
      <c r="O55" s="38">
        <f t="shared" si="14"/>
        <v>5.0833097994916693E-3</v>
      </c>
      <c r="P55" s="58">
        <v>591</v>
      </c>
      <c r="Q55" s="8">
        <f t="shared" si="19"/>
        <v>7.1131545215470811E-4</v>
      </c>
      <c r="R55" s="65">
        <f t="shared" si="22"/>
        <v>7500</v>
      </c>
      <c r="S55" s="16">
        <f t="shared" si="20"/>
        <v>9.0268458395267523E-3</v>
      </c>
    </row>
    <row r="56" spans="2:19">
      <c r="B56" s="131">
        <v>50</v>
      </c>
      <c r="C56" s="310" t="s">
        <v>258</v>
      </c>
      <c r="D56" s="311">
        <f t="shared" si="16"/>
        <v>557</v>
      </c>
      <c r="E56" s="158">
        <f t="shared" si="17"/>
        <v>5.5126464265778841E-4</v>
      </c>
      <c r="F56" s="150">
        <f t="shared" si="21"/>
        <v>10031</v>
      </c>
      <c r="G56" s="156">
        <f t="shared" si="18"/>
        <v>9.9277120834834389E-3</v>
      </c>
      <c r="H56" s="293">
        <v>52</v>
      </c>
      <c r="I56" s="158">
        <f t="shared" si="23"/>
        <v>5.9440119794702969E-4</v>
      </c>
      <c r="J56" s="312">
        <f t="shared" si="25"/>
        <v>1558</v>
      </c>
      <c r="K56" s="156">
        <f t="shared" si="24"/>
        <v>1.7809174353874468E-2</v>
      </c>
      <c r="L56" s="294">
        <v>42</v>
      </c>
      <c r="M56" s="145">
        <f t="shared" si="13"/>
        <v>4.5619446918514976E-4</v>
      </c>
      <c r="N56" s="312">
        <f t="shared" si="15"/>
        <v>510</v>
      </c>
      <c r="O56" s="159">
        <f t="shared" si="14"/>
        <v>5.5395042686768184E-3</v>
      </c>
      <c r="P56" s="293">
        <v>463</v>
      </c>
      <c r="Q56" s="145">
        <f t="shared" si="19"/>
        <v>5.572572831601182E-4</v>
      </c>
      <c r="R56" s="312">
        <f t="shared" si="22"/>
        <v>7963</v>
      </c>
      <c r="S56" s="156">
        <f t="shared" si="20"/>
        <v>9.5841031226868711E-3</v>
      </c>
    </row>
    <row r="57" spans="2:19">
      <c r="B57" s="131">
        <v>51</v>
      </c>
      <c r="C57" s="67" t="s">
        <v>259</v>
      </c>
      <c r="D57" s="7">
        <f t="shared" si="16"/>
        <v>657</v>
      </c>
      <c r="E57" s="14">
        <f t="shared" si="17"/>
        <v>6.5023495552274141E-4</v>
      </c>
      <c r="F57" s="15">
        <f t="shared" si="21"/>
        <v>10688</v>
      </c>
      <c r="G57" s="16">
        <f t="shared" si="18"/>
        <v>1.0577947039006179E-2</v>
      </c>
      <c r="H57" s="58">
        <v>89</v>
      </c>
      <c r="I57" s="14">
        <f t="shared" si="23"/>
        <v>1.0173405118708778E-3</v>
      </c>
      <c r="J57" s="65">
        <f t="shared" si="25"/>
        <v>1647</v>
      </c>
      <c r="K57" s="16">
        <f t="shared" si="24"/>
        <v>1.8826514865745346E-2</v>
      </c>
      <c r="L57" s="60">
        <v>49</v>
      </c>
      <c r="M57" s="8">
        <f t="shared" si="13"/>
        <v>5.3222688071600805E-4</v>
      </c>
      <c r="N57" s="65">
        <f t="shared" si="15"/>
        <v>559</v>
      </c>
      <c r="O57" s="38">
        <f t="shared" si="14"/>
        <v>6.0717311493928266E-3</v>
      </c>
      <c r="P57" s="58">
        <v>519</v>
      </c>
      <c r="Q57" s="8">
        <f t="shared" si="19"/>
        <v>6.2465773209525132E-4</v>
      </c>
      <c r="R57" s="65">
        <f t="shared" si="22"/>
        <v>8482</v>
      </c>
      <c r="S57" s="16">
        <f t="shared" si="20"/>
        <v>1.0208760854782123E-2</v>
      </c>
    </row>
    <row r="58" spans="2:19">
      <c r="B58" s="131">
        <v>52</v>
      </c>
      <c r="C58" s="299" t="s">
        <v>9</v>
      </c>
      <c r="D58" s="300">
        <f t="shared" si="16"/>
        <v>3225</v>
      </c>
      <c r="E58" s="301">
        <f t="shared" si="17"/>
        <v>3.1917925898947352E-3</v>
      </c>
      <c r="F58" s="302">
        <f t="shared" si="21"/>
        <v>13913</v>
      </c>
      <c r="G58" s="303">
        <f t="shared" si="18"/>
        <v>1.3769739628900915E-2</v>
      </c>
      <c r="H58" s="304">
        <v>388</v>
      </c>
      <c r="I58" s="301">
        <f t="shared" si="23"/>
        <v>4.4351474000662982E-3</v>
      </c>
      <c r="J58" s="305">
        <f t="shared" si="25"/>
        <v>2035</v>
      </c>
      <c r="K58" s="303">
        <f t="shared" si="24"/>
        <v>2.3261662265811642E-2</v>
      </c>
      <c r="L58" s="306">
        <v>201</v>
      </c>
      <c r="M58" s="307">
        <f t="shared" ref="M58:M89" si="26">L58/$L$131</f>
        <v>2.1832163882432166E-3</v>
      </c>
      <c r="N58" s="305">
        <f t="shared" si="15"/>
        <v>760</v>
      </c>
      <c r="O58" s="308">
        <f t="shared" ref="O58:O89" si="27">N58/$L$131</f>
        <v>8.2549475376360437E-3</v>
      </c>
      <c r="P58" s="309">
        <v>2636</v>
      </c>
      <c r="Q58" s="307">
        <f t="shared" si="19"/>
        <v>3.1726354177323362E-3</v>
      </c>
      <c r="R58" s="305">
        <f t="shared" si="22"/>
        <v>11118</v>
      </c>
      <c r="S58" s="303">
        <f t="shared" si="20"/>
        <v>1.3381396272514457E-2</v>
      </c>
    </row>
    <row r="59" spans="2:19">
      <c r="B59" s="131">
        <v>53</v>
      </c>
      <c r="C59" s="67" t="s">
        <v>10</v>
      </c>
      <c r="D59" s="7">
        <f t="shared" si="16"/>
        <v>2524</v>
      </c>
      <c r="E59" s="14">
        <f t="shared" si="17"/>
        <v>2.4980106967114144E-3</v>
      </c>
      <c r="F59" s="15">
        <f t="shared" si="21"/>
        <v>16437</v>
      </c>
      <c r="G59" s="16">
        <f t="shared" si="18"/>
        <v>1.626775032561233E-2</v>
      </c>
      <c r="H59" s="57">
        <v>178</v>
      </c>
      <c r="I59" s="14">
        <f t="shared" si="23"/>
        <v>2.0346810237417555E-3</v>
      </c>
      <c r="J59" s="65">
        <f t="shared" si="25"/>
        <v>2213</v>
      </c>
      <c r="K59" s="16">
        <f t="shared" si="24"/>
        <v>2.5296343289553398E-2</v>
      </c>
      <c r="L59" s="60">
        <v>285</v>
      </c>
      <c r="M59" s="8">
        <f t="shared" si="26"/>
        <v>3.0956053266135166E-3</v>
      </c>
      <c r="N59" s="65">
        <f t="shared" ref="N59:N90" si="28">N58+L59</f>
        <v>1045</v>
      </c>
      <c r="O59" s="38">
        <f t="shared" si="27"/>
        <v>1.1350552864249561E-2</v>
      </c>
      <c r="P59" s="58">
        <v>2061</v>
      </c>
      <c r="Q59" s="8">
        <f t="shared" si="19"/>
        <v>2.4805772367019517E-3</v>
      </c>
      <c r="R59" s="65">
        <f t="shared" si="22"/>
        <v>13179</v>
      </c>
      <c r="S59" s="16">
        <f t="shared" si="20"/>
        <v>1.586197350921641E-2</v>
      </c>
    </row>
    <row r="60" spans="2:19">
      <c r="B60" s="131">
        <v>54</v>
      </c>
      <c r="C60" s="310" t="s">
        <v>11</v>
      </c>
      <c r="D60" s="311">
        <f t="shared" si="16"/>
        <v>1586</v>
      </c>
      <c r="E60" s="158">
        <f t="shared" si="17"/>
        <v>1.5696691620381551E-3</v>
      </c>
      <c r="F60" s="150">
        <f t="shared" si="21"/>
        <v>18023</v>
      </c>
      <c r="G60" s="156">
        <f t="shared" si="18"/>
        <v>1.7837419487650483E-2</v>
      </c>
      <c r="H60" s="293">
        <v>88</v>
      </c>
      <c r="I60" s="158">
        <f t="shared" si="23"/>
        <v>1.0059097196026656E-3</v>
      </c>
      <c r="J60" s="312">
        <f t="shared" si="25"/>
        <v>2301</v>
      </c>
      <c r="K60" s="156">
        <f t="shared" si="24"/>
        <v>2.6302253009156066E-2</v>
      </c>
      <c r="L60" s="294">
        <v>90</v>
      </c>
      <c r="M60" s="145">
        <f t="shared" si="26"/>
        <v>9.7755957682532104E-4</v>
      </c>
      <c r="N60" s="312">
        <f t="shared" si="28"/>
        <v>1135</v>
      </c>
      <c r="O60" s="159">
        <f t="shared" si="27"/>
        <v>1.2328112441074882E-2</v>
      </c>
      <c r="P60" s="293">
        <v>1408</v>
      </c>
      <c r="Q60" s="145">
        <f t="shared" si="19"/>
        <v>1.694639858940489E-3</v>
      </c>
      <c r="R60" s="312">
        <f t="shared" si="22"/>
        <v>14587</v>
      </c>
      <c r="S60" s="156">
        <f t="shared" si="20"/>
        <v>1.7556613368156899E-2</v>
      </c>
    </row>
    <row r="61" spans="2:19">
      <c r="B61" s="131">
        <v>55</v>
      </c>
      <c r="C61" s="67" t="s">
        <v>12</v>
      </c>
      <c r="D61" s="7">
        <f t="shared" si="16"/>
        <v>741</v>
      </c>
      <c r="E61" s="14">
        <f t="shared" si="17"/>
        <v>7.3337001832930195E-4</v>
      </c>
      <c r="F61" s="15">
        <f t="shared" si="21"/>
        <v>18764</v>
      </c>
      <c r="G61" s="16">
        <f t="shared" si="18"/>
        <v>1.8570789505979787E-2</v>
      </c>
      <c r="H61" s="58">
        <v>82</v>
      </c>
      <c r="I61" s="14">
        <f t="shared" si="23"/>
        <v>9.3732496599339304E-4</v>
      </c>
      <c r="J61" s="65">
        <f t="shared" si="25"/>
        <v>2383</v>
      </c>
      <c r="K61" s="16">
        <f t="shared" si="24"/>
        <v>2.7239577975149459E-2</v>
      </c>
      <c r="L61" s="66">
        <v>66</v>
      </c>
      <c r="M61" s="8">
        <f t="shared" si="26"/>
        <v>7.168770230052354E-4</v>
      </c>
      <c r="N61" s="65">
        <f t="shared" si="28"/>
        <v>1201</v>
      </c>
      <c r="O61" s="38">
        <f t="shared" si="27"/>
        <v>1.3044989464080116E-2</v>
      </c>
      <c r="P61" s="58">
        <v>593</v>
      </c>
      <c r="Q61" s="8">
        <f t="shared" si="19"/>
        <v>7.1372261104524855E-4</v>
      </c>
      <c r="R61" s="65">
        <f t="shared" si="22"/>
        <v>15180</v>
      </c>
      <c r="S61" s="16">
        <f t="shared" si="20"/>
        <v>1.8270335979202149E-2</v>
      </c>
    </row>
    <row r="62" spans="2:19">
      <c r="B62" s="131">
        <v>56</v>
      </c>
      <c r="C62" s="310" t="s">
        <v>13</v>
      </c>
      <c r="D62" s="311">
        <f t="shared" si="16"/>
        <v>1506</v>
      </c>
      <c r="E62" s="158">
        <f t="shared" si="17"/>
        <v>1.4904929117461926E-3</v>
      </c>
      <c r="F62" s="150">
        <f t="shared" si="21"/>
        <v>20270</v>
      </c>
      <c r="G62" s="156">
        <f t="shared" si="18"/>
        <v>2.0061282417725979E-2</v>
      </c>
      <c r="H62" s="293">
        <v>101</v>
      </c>
      <c r="I62" s="158">
        <f t="shared" si="23"/>
        <v>1.1545100190894231E-3</v>
      </c>
      <c r="J62" s="312">
        <f t="shared" si="25"/>
        <v>2484</v>
      </c>
      <c r="K62" s="156">
        <f t="shared" si="24"/>
        <v>2.8394087994238881E-2</v>
      </c>
      <c r="L62" s="313">
        <v>84</v>
      </c>
      <c r="M62" s="145">
        <f t="shared" si="26"/>
        <v>9.1238893837029952E-4</v>
      </c>
      <c r="N62" s="312">
        <f t="shared" si="28"/>
        <v>1285</v>
      </c>
      <c r="O62" s="159">
        <f t="shared" si="27"/>
        <v>1.3957378402450416E-2</v>
      </c>
      <c r="P62" s="293">
        <v>1321</v>
      </c>
      <c r="Q62" s="145">
        <f t="shared" si="19"/>
        <v>1.5899284472019788E-3</v>
      </c>
      <c r="R62" s="312">
        <f t="shared" si="22"/>
        <v>16501</v>
      </c>
      <c r="S62" s="156">
        <f t="shared" si="20"/>
        <v>1.9860264426404126E-2</v>
      </c>
    </row>
    <row r="63" spans="2:19">
      <c r="B63" s="131">
        <v>57</v>
      </c>
      <c r="C63" s="67" t="s">
        <v>14</v>
      </c>
      <c r="D63" s="7">
        <f t="shared" si="16"/>
        <v>2553</v>
      </c>
      <c r="E63" s="14">
        <f t="shared" si="17"/>
        <v>2.5267120874422509E-3</v>
      </c>
      <c r="F63" s="15">
        <f t="shared" si="21"/>
        <v>22823</v>
      </c>
      <c r="G63" s="16">
        <f t="shared" si="18"/>
        <v>2.258799450516823E-2</v>
      </c>
      <c r="H63" s="58">
        <v>209</v>
      </c>
      <c r="I63" s="14">
        <f t="shared" si="23"/>
        <v>2.3890355840563309E-3</v>
      </c>
      <c r="J63" s="65">
        <f t="shared" si="25"/>
        <v>2693</v>
      </c>
      <c r="K63" s="16">
        <f t="shared" si="24"/>
        <v>3.0783123578295213E-2</v>
      </c>
      <c r="L63" s="60">
        <v>193</v>
      </c>
      <c r="M63" s="8">
        <f t="shared" si="26"/>
        <v>2.0963222036365216E-3</v>
      </c>
      <c r="N63" s="65">
        <f t="shared" si="28"/>
        <v>1478</v>
      </c>
      <c r="O63" s="38">
        <f t="shared" si="27"/>
        <v>1.6053700606086938E-2</v>
      </c>
      <c r="P63" s="58">
        <v>2151</v>
      </c>
      <c r="Q63" s="8">
        <f t="shared" si="19"/>
        <v>2.5888993867762724E-3</v>
      </c>
      <c r="R63" s="65">
        <f t="shared" si="22"/>
        <v>18652</v>
      </c>
      <c r="S63" s="16">
        <f t="shared" si="20"/>
        <v>2.2449163813180399E-2</v>
      </c>
    </row>
    <row r="64" spans="2:19">
      <c r="B64" s="131">
        <v>58</v>
      </c>
      <c r="C64" s="310" t="s">
        <v>15</v>
      </c>
      <c r="D64" s="311">
        <f t="shared" si="16"/>
        <v>2961</v>
      </c>
      <c r="E64" s="158">
        <f t="shared" si="17"/>
        <v>2.9305109639312594E-3</v>
      </c>
      <c r="F64" s="150">
        <f t="shared" si="21"/>
        <v>25784</v>
      </c>
      <c r="G64" s="156">
        <f t="shared" si="18"/>
        <v>2.5518505469099489E-2</v>
      </c>
      <c r="H64" s="293">
        <v>366</v>
      </c>
      <c r="I64" s="158">
        <f t="shared" si="23"/>
        <v>4.183669970165632E-3</v>
      </c>
      <c r="J64" s="312">
        <f t="shared" si="25"/>
        <v>3059</v>
      </c>
      <c r="K64" s="156">
        <f t="shared" si="24"/>
        <v>3.4966793548460842E-2</v>
      </c>
      <c r="L64" s="294">
        <v>257</v>
      </c>
      <c r="M64" s="145">
        <f t="shared" si="26"/>
        <v>2.7914756804900834E-3</v>
      </c>
      <c r="N64" s="312">
        <f t="shared" si="28"/>
        <v>1735</v>
      </c>
      <c r="O64" s="159">
        <f t="shared" si="27"/>
        <v>1.8845176286577021E-2</v>
      </c>
      <c r="P64" s="293">
        <v>2338</v>
      </c>
      <c r="Q64" s="145">
        <f t="shared" si="19"/>
        <v>2.8139687430418065E-3</v>
      </c>
      <c r="R64" s="312">
        <f t="shared" si="22"/>
        <v>20990</v>
      </c>
      <c r="S64" s="156">
        <f t="shared" si="20"/>
        <v>2.5263132556222204E-2</v>
      </c>
    </row>
    <row r="65" spans="2:19">
      <c r="B65" s="131">
        <v>59</v>
      </c>
      <c r="C65" s="67" t="s">
        <v>16</v>
      </c>
      <c r="D65" s="7">
        <f t="shared" si="16"/>
        <v>1294</v>
      </c>
      <c r="E65" s="14">
        <f t="shared" si="17"/>
        <v>1.2806758484724921E-3</v>
      </c>
      <c r="F65" s="15">
        <f t="shared" si="21"/>
        <v>27078</v>
      </c>
      <c r="G65" s="16">
        <f t="shared" si="18"/>
        <v>2.6799181317571981E-2</v>
      </c>
      <c r="H65" s="58">
        <v>109</v>
      </c>
      <c r="I65" s="14">
        <f t="shared" si="23"/>
        <v>1.2459563572351201E-3</v>
      </c>
      <c r="J65" s="65">
        <f t="shared" si="25"/>
        <v>3168</v>
      </c>
      <c r="K65" s="16">
        <f t="shared" si="24"/>
        <v>3.6212749905695965E-2</v>
      </c>
      <c r="L65" s="66">
        <v>74</v>
      </c>
      <c r="M65" s="8">
        <f t="shared" si="26"/>
        <v>8.0377120761193058E-4</v>
      </c>
      <c r="N65" s="65">
        <f t="shared" si="28"/>
        <v>1809</v>
      </c>
      <c r="O65" s="38">
        <f t="shared" si="27"/>
        <v>1.964894749418895E-2</v>
      </c>
      <c r="P65" s="58">
        <v>1111</v>
      </c>
      <c r="Q65" s="8">
        <f t="shared" si="19"/>
        <v>1.3371767636952297E-3</v>
      </c>
      <c r="R65" s="65">
        <f t="shared" si="22"/>
        <v>22101</v>
      </c>
      <c r="S65" s="16">
        <f t="shared" si="20"/>
        <v>2.6600309319917435E-2</v>
      </c>
    </row>
    <row r="66" spans="2:19">
      <c r="B66" s="131">
        <v>60</v>
      </c>
      <c r="C66" s="310" t="s">
        <v>17</v>
      </c>
      <c r="D66" s="311">
        <f t="shared" si="16"/>
        <v>2439</v>
      </c>
      <c r="E66" s="158">
        <f t="shared" si="17"/>
        <v>2.4138859307762045E-3</v>
      </c>
      <c r="F66" s="150">
        <f t="shared" si="21"/>
        <v>29517</v>
      </c>
      <c r="G66" s="156">
        <f t="shared" si="18"/>
        <v>2.9213067248348185E-2</v>
      </c>
      <c r="H66" s="293">
        <v>293</v>
      </c>
      <c r="I66" s="158">
        <f t="shared" si="23"/>
        <v>3.349222134586148E-3</v>
      </c>
      <c r="J66" s="312">
        <f t="shared" si="25"/>
        <v>3461</v>
      </c>
      <c r="K66" s="156">
        <f t="shared" si="24"/>
        <v>3.9561972040282112E-2</v>
      </c>
      <c r="L66" s="294">
        <v>190</v>
      </c>
      <c r="M66" s="145">
        <f t="shared" si="26"/>
        <v>2.0637368844090109E-3</v>
      </c>
      <c r="N66" s="312">
        <f t="shared" si="28"/>
        <v>1999</v>
      </c>
      <c r="O66" s="159">
        <f t="shared" si="27"/>
        <v>2.1712684378597961E-2</v>
      </c>
      <c r="P66" s="293">
        <v>1956</v>
      </c>
      <c r="Q66" s="145">
        <f t="shared" si="19"/>
        <v>2.3542013949485771E-3</v>
      </c>
      <c r="R66" s="312">
        <f t="shared" si="22"/>
        <v>24057</v>
      </c>
      <c r="S66" s="156">
        <f t="shared" si="20"/>
        <v>2.8954510714866013E-2</v>
      </c>
    </row>
    <row r="67" spans="2:19">
      <c r="B67" s="131">
        <v>61</v>
      </c>
      <c r="C67" s="52" t="s">
        <v>18</v>
      </c>
      <c r="D67" s="7">
        <f t="shared" si="16"/>
        <v>2032</v>
      </c>
      <c r="E67" s="14">
        <f t="shared" si="17"/>
        <v>2.0110767574158454E-3</v>
      </c>
      <c r="F67" s="15">
        <f t="shared" si="21"/>
        <v>31549</v>
      </c>
      <c r="G67" s="16">
        <f t="shared" si="18"/>
        <v>3.122414400576403E-2</v>
      </c>
      <c r="H67" s="58">
        <v>135</v>
      </c>
      <c r="I67" s="14">
        <f t="shared" si="23"/>
        <v>1.5431569562086348E-3</v>
      </c>
      <c r="J67" s="65">
        <f t="shared" si="25"/>
        <v>3596</v>
      </c>
      <c r="K67" s="16">
        <f t="shared" si="24"/>
        <v>4.1105128996490749E-2</v>
      </c>
      <c r="L67" s="60">
        <v>154</v>
      </c>
      <c r="M67" s="8">
        <f t="shared" si="26"/>
        <v>1.6727130536788825E-3</v>
      </c>
      <c r="N67" s="65">
        <f t="shared" si="28"/>
        <v>2153</v>
      </c>
      <c r="O67" s="38">
        <f t="shared" si="27"/>
        <v>2.3385397432276845E-2</v>
      </c>
      <c r="P67" s="58">
        <v>1743</v>
      </c>
      <c r="Q67" s="8">
        <f t="shared" si="19"/>
        <v>2.0978389731060171E-3</v>
      </c>
      <c r="R67" s="65">
        <f t="shared" si="22"/>
        <v>25800</v>
      </c>
      <c r="S67" s="16">
        <f t="shared" si="20"/>
        <v>3.105234968797203E-2</v>
      </c>
    </row>
    <row r="68" spans="2:19">
      <c r="B68" s="131">
        <v>62</v>
      </c>
      <c r="C68" s="299" t="s">
        <v>19</v>
      </c>
      <c r="D68" s="300">
        <f t="shared" si="16"/>
        <v>7670</v>
      </c>
      <c r="E68" s="301">
        <f t="shared" si="17"/>
        <v>7.5910229967418976E-3</v>
      </c>
      <c r="F68" s="302">
        <f t="shared" si="21"/>
        <v>39219</v>
      </c>
      <c r="G68" s="303">
        <f t="shared" si="18"/>
        <v>3.8815167002505931E-2</v>
      </c>
      <c r="H68" s="304">
        <v>536</v>
      </c>
      <c r="I68" s="301">
        <f t="shared" si="23"/>
        <v>6.1269046557616905E-3</v>
      </c>
      <c r="J68" s="305">
        <f t="shared" si="25"/>
        <v>4132</v>
      </c>
      <c r="K68" s="303">
        <f t="shared" si="24"/>
        <v>4.7232033652252439E-2</v>
      </c>
      <c r="L68" s="306">
        <v>426</v>
      </c>
      <c r="M68" s="307">
        <f t="shared" si="26"/>
        <v>4.6271153303065193E-3</v>
      </c>
      <c r="N68" s="305">
        <f t="shared" si="28"/>
        <v>2579</v>
      </c>
      <c r="O68" s="308">
        <f t="shared" si="27"/>
        <v>2.8012512762583364E-2</v>
      </c>
      <c r="P68" s="309">
        <v>6708</v>
      </c>
      <c r="Q68" s="307">
        <f t="shared" si="19"/>
        <v>8.0736109188727281E-3</v>
      </c>
      <c r="R68" s="305">
        <f t="shared" si="22"/>
        <v>32508</v>
      </c>
      <c r="S68" s="303">
        <f t="shared" si="20"/>
        <v>3.9125960606844756E-2</v>
      </c>
    </row>
    <row r="69" spans="2:19">
      <c r="B69" s="131">
        <v>63</v>
      </c>
      <c r="C69" s="67" t="s">
        <v>20</v>
      </c>
      <c r="D69" s="7">
        <f t="shared" si="16"/>
        <v>3984</v>
      </c>
      <c r="E69" s="14">
        <f t="shared" si="17"/>
        <v>3.942977264539729E-3</v>
      </c>
      <c r="F69" s="15">
        <f t="shared" si="21"/>
        <v>43203</v>
      </c>
      <c r="G69" s="16">
        <f t="shared" si="18"/>
        <v>4.2758144267045654E-2</v>
      </c>
      <c r="H69" s="57">
        <v>401</v>
      </c>
      <c r="I69" s="14">
        <f t="shared" si="23"/>
        <v>4.5837476995530561E-3</v>
      </c>
      <c r="J69" s="65">
        <f t="shared" si="25"/>
        <v>4533</v>
      </c>
      <c r="K69" s="16">
        <f t="shared" si="24"/>
        <v>5.1815781351805493E-2</v>
      </c>
      <c r="L69" s="60">
        <v>316</v>
      </c>
      <c r="M69" s="8">
        <f t="shared" si="26"/>
        <v>3.4323202919644604E-3</v>
      </c>
      <c r="N69" s="65">
        <f t="shared" si="28"/>
        <v>2895</v>
      </c>
      <c r="O69" s="38">
        <f t="shared" si="27"/>
        <v>3.1444833054547823E-2</v>
      </c>
      <c r="P69" s="58">
        <v>3267</v>
      </c>
      <c r="Q69" s="8">
        <f t="shared" si="19"/>
        <v>3.9320940476978532E-3</v>
      </c>
      <c r="R69" s="65">
        <f t="shared" si="22"/>
        <v>35775</v>
      </c>
      <c r="S69" s="16">
        <f t="shared" si="20"/>
        <v>4.3058054654542613E-2</v>
      </c>
    </row>
    <row r="70" spans="2:19">
      <c r="B70" s="131">
        <v>64</v>
      </c>
      <c r="C70" s="310" t="s">
        <v>21</v>
      </c>
      <c r="D70" s="311">
        <f t="shared" si="16"/>
        <v>3654</v>
      </c>
      <c r="E70" s="158">
        <f t="shared" si="17"/>
        <v>3.6163752320853837E-3</v>
      </c>
      <c r="F70" s="150">
        <f t="shared" si="21"/>
        <v>46857</v>
      </c>
      <c r="G70" s="156">
        <f t="shared" si="18"/>
        <v>4.6374519499131038E-2</v>
      </c>
      <c r="H70" s="293">
        <v>478</v>
      </c>
      <c r="I70" s="158">
        <f t="shared" si="23"/>
        <v>5.4639187042053883E-3</v>
      </c>
      <c r="J70" s="312">
        <f t="shared" si="25"/>
        <v>5011</v>
      </c>
      <c r="K70" s="156">
        <f t="shared" si="24"/>
        <v>5.7279700056010879E-2</v>
      </c>
      <c r="L70" s="294">
        <v>274</v>
      </c>
      <c r="M70" s="145">
        <f t="shared" si="26"/>
        <v>2.9761258227793104E-3</v>
      </c>
      <c r="N70" s="312">
        <f t="shared" si="28"/>
        <v>3169</v>
      </c>
      <c r="O70" s="159">
        <f t="shared" si="27"/>
        <v>3.4420958877327136E-2</v>
      </c>
      <c r="P70" s="293">
        <v>2902</v>
      </c>
      <c r="Q70" s="145">
        <f t="shared" si="19"/>
        <v>3.4927875501742181E-3</v>
      </c>
      <c r="R70" s="312">
        <f t="shared" si="22"/>
        <v>38677</v>
      </c>
      <c r="S70" s="156">
        <f t="shared" si="20"/>
        <v>4.6550842204716829E-2</v>
      </c>
    </row>
    <row r="71" spans="2:19">
      <c r="B71" s="131">
        <v>65</v>
      </c>
      <c r="C71" s="67" t="s">
        <v>22</v>
      </c>
      <c r="D71" s="7">
        <f t="shared" ref="D71:D102" si="29">H71+L71+P71</f>
        <v>2996</v>
      </c>
      <c r="E71" s="14">
        <f t="shared" ref="E71:E102" si="30">D71/$D$131</f>
        <v>2.9651505734339927E-3</v>
      </c>
      <c r="F71" s="15">
        <f t="shared" si="21"/>
        <v>49853</v>
      </c>
      <c r="G71" s="16">
        <f t="shared" ref="G71:G102" si="31">F71/$D$131</f>
        <v>4.9339670072565033E-2</v>
      </c>
      <c r="H71" s="58">
        <v>194</v>
      </c>
      <c r="I71" s="14">
        <f t="shared" si="23"/>
        <v>2.2175737000331491E-3</v>
      </c>
      <c r="J71" s="65">
        <f t="shared" si="25"/>
        <v>5205</v>
      </c>
      <c r="K71" s="16">
        <f t="shared" si="24"/>
        <v>5.9497273756044029E-2</v>
      </c>
      <c r="L71" s="66">
        <v>255</v>
      </c>
      <c r="M71" s="8">
        <f t="shared" si="26"/>
        <v>2.7697521343384092E-3</v>
      </c>
      <c r="N71" s="65">
        <f t="shared" si="28"/>
        <v>3424</v>
      </c>
      <c r="O71" s="38">
        <f t="shared" si="27"/>
        <v>3.7190711011665545E-2</v>
      </c>
      <c r="P71" s="58">
        <v>2547</v>
      </c>
      <c r="Q71" s="8">
        <f t="shared" ref="Q71:Q102" si="32">P71/$P$131</f>
        <v>3.065516847103285E-3</v>
      </c>
      <c r="R71" s="65">
        <f t="shared" si="22"/>
        <v>41224</v>
      </c>
      <c r="S71" s="16">
        <f t="shared" ref="S71:S102" si="33">R71/$P$131</f>
        <v>4.9616359051820116E-2</v>
      </c>
    </row>
    <row r="72" spans="2:19">
      <c r="B72" s="131">
        <v>66</v>
      </c>
      <c r="C72" s="310" t="s">
        <v>23</v>
      </c>
      <c r="D72" s="311">
        <f t="shared" si="29"/>
        <v>4070</v>
      </c>
      <c r="E72" s="158">
        <f t="shared" si="30"/>
        <v>4.0280917336035886E-3</v>
      </c>
      <c r="F72" s="150">
        <f t="shared" ref="F72:F103" si="34">F71+D72</f>
        <v>53923</v>
      </c>
      <c r="G72" s="156">
        <f t="shared" si="31"/>
        <v>5.3367761806168625E-2</v>
      </c>
      <c r="H72" s="293">
        <v>375</v>
      </c>
      <c r="I72" s="158">
        <f t="shared" si="23"/>
        <v>4.2865471005795412E-3</v>
      </c>
      <c r="J72" s="312">
        <f t="shared" si="25"/>
        <v>5580</v>
      </c>
      <c r="K72" s="156">
        <f t="shared" si="24"/>
        <v>6.3783820856623569E-2</v>
      </c>
      <c r="L72" s="313">
        <v>332</v>
      </c>
      <c r="M72" s="145">
        <f t="shared" si="26"/>
        <v>3.6061086611778505E-3</v>
      </c>
      <c r="N72" s="312">
        <f t="shared" si="28"/>
        <v>3756</v>
      </c>
      <c r="O72" s="159">
        <f t="shared" si="27"/>
        <v>4.0796819672843397E-2</v>
      </c>
      <c r="P72" s="293">
        <v>3363</v>
      </c>
      <c r="Q72" s="145">
        <f t="shared" si="32"/>
        <v>4.0476376744437957E-3</v>
      </c>
      <c r="R72" s="312">
        <f t="shared" ref="R72:R103" si="35">R71+P72</f>
        <v>44587</v>
      </c>
      <c r="S72" s="156">
        <f t="shared" si="33"/>
        <v>5.3663996726263909E-2</v>
      </c>
    </row>
    <row r="73" spans="2:19">
      <c r="B73" s="131">
        <v>67</v>
      </c>
      <c r="C73" s="67" t="s">
        <v>24</v>
      </c>
      <c r="D73" s="7">
        <f t="shared" si="29"/>
        <v>5797</v>
      </c>
      <c r="E73" s="14">
        <f t="shared" si="30"/>
        <v>5.7373090367813274E-3</v>
      </c>
      <c r="F73" s="15">
        <f t="shared" si="34"/>
        <v>59720</v>
      </c>
      <c r="G73" s="16">
        <f t="shared" si="31"/>
        <v>5.9105070842949949E-2</v>
      </c>
      <c r="H73" s="58">
        <v>980</v>
      </c>
      <c r="I73" s="14">
        <f t="shared" si="23"/>
        <v>1.1202176422847867E-2</v>
      </c>
      <c r="J73" s="65">
        <f t="shared" si="25"/>
        <v>6560</v>
      </c>
      <c r="K73" s="16">
        <f t="shared" si="24"/>
        <v>7.4985997279471445E-2</v>
      </c>
      <c r="L73" s="60">
        <v>376</v>
      </c>
      <c r="M73" s="8">
        <f t="shared" si="26"/>
        <v>4.0840266765146743E-3</v>
      </c>
      <c r="N73" s="65">
        <f t="shared" si="28"/>
        <v>4132</v>
      </c>
      <c r="O73" s="38">
        <f t="shared" si="27"/>
        <v>4.4880846349358072E-2</v>
      </c>
      <c r="P73" s="58">
        <v>4441</v>
      </c>
      <c r="Q73" s="8">
        <f t="shared" si="32"/>
        <v>5.3450963164451077E-3</v>
      </c>
      <c r="R73" s="65">
        <f t="shared" si="35"/>
        <v>49028</v>
      </c>
      <c r="S73" s="16">
        <f t="shared" si="33"/>
        <v>5.9009093042709015E-2</v>
      </c>
    </row>
    <row r="74" spans="2:19">
      <c r="B74" s="131">
        <v>68</v>
      </c>
      <c r="C74" s="310" t="s">
        <v>25</v>
      </c>
      <c r="D74" s="311">
        <f t="shared" si="29"/>
        <v>4764</v>
      </c>
      <c r="E74" s="158">
        <f t="shared" si="30"/>
        <v>4.7149457048863627E-3</v>
      </c>
      <c r="F74" s="150">
        <f t="shared" si="34"/>
        <v>64484</v>
      </c>
      <c r="G74" s="156">
        <f t="shared" si="31"/>
        <v>6.3820016547836311E-2</v>
      </c>
      <c r="H74" s="293">
        <v>505</v>
      </c>
      <c r="I74" s="158">
        <f t="shared" ref="I74:I105" si="36">H74/$H$131</f>
        <v>5.772550095447115E-3</v>
      </c>
      <c r="J74" s="312">
        <f t="shared" si="25"/>
        <v>7065</v>
      </c>
      <c r="K74" s="156">
        <f t="shared" ref="K74:K105" si="37">J74/$H$131</f>
        <v>8.0758547374918555E-2</v>
      </c>
      <c r="L74" s="294">
        <v>441</v>
      </c>
      <c r="M74" s="145">
        <f t="shared" si="26"/>
        <v>4.7900419264440726E-3</v>
      </c>
      <c r="N74" s="312">
        <f t="shared" si="28"/>
        <v>4573</v>
      </c>
      <c r="O74" s="159">
        <f t="shared" si="27"/>
        <v>4.9670888275802141E-2</v>
      </c>
      <c r="P74" s="293">
        <v>3818</v>
      </c>
      <c r="Q74" s="145">
        <f t="shared" si="32"/>
        <v>4.5952663220417524E-3</v>
      </c>
      <c r="R74" s="312">
        <f t="shared" si="35"/>
        <v>52846</v>
      </c>
      <c r="S74" s="156">
        <f t="shared" si="33"/>
        <v>6.360435936475077E-2</v>
      </c>
    </row>
    <row r="75" spans="2:19">
      <c r="B75" s="131">
        <v>69</v>
      </c>
      <c r="C75" s="67" t="s">
        <v>26</v>
      </c>
      <c r="D75" s="7">
        <f t="shared" si="29"/>
        <v>5189</v>
      </c>
      <c r="E75" s="14">
        <f t="shared" si="30"/>
        <v>5.135569534562413E-3</v>
      </c>
      <c r="F75" s="15">
        <f t="shared" si="34"/>
        <v>69673</v>
      </c>
      <c r="G75" s="16">
        <f t="shared" si="31"/>
        <v>6.8955586082398726E-2</v>
      </c>
      <c r="H75" s="58">
        <v>658</v>
      </c>
      <c r="I75" s="14">
        <f t="shared" si="36"/>
        <v>7.5214613124835687E-3</v>
      </c>
      <c r="J75" s="65">
        <f t="shared" ref="J75:J106" si="38">J74+H75</f>
        <v>7723</v>
      </c>
      <c r="K75" s="16">
        <f t="shared" si="37"/>
        <v>8.8280008687402128E-2</v>
      </c>
      <c r="L75" s="66">
        <v>264</v>
      </c>
      <c r="M75" s="8">
        <f t="shared" si="26"/>
        <v>2.8675080920209416E-3</v>
      </c>
      <c r="N75" s="65">
        <f t="shared" si="28"/>
        <v>4837</v>
      </c>
      <c r="O75" s="38">
        <f t="shared" si="27"/>
        <v>5.2538396367823086E-2</v>
      </c>
      <c r="P75" s="58">
        <v>4267</v>
      </c>
      <c r="Q75" s="8">
        <f t="shared" si="32"/>
        <v>5.1356734929680868E-3</v>
      </c>
      <c r="R75" s="65">
        <f t="shared" si="35"/>
        <v>57113</v>
      </c>
      <c r="S75" s="16">
        <f t="shared" si="33"/>
        <v>6.8740032857718861E-2</v>
      </c>
    </row>
    <row r="76" spans="2:19">
      <c r="B76" s="131">
        <v>70</v>
      </c>
      <c r="C76" s="310" t="s">
        <v>27</v>
      </c>
      <c r="D76" s="311">
        <f t="shared" si="29"/>
        <v>6061</v>
      </c>
      <c r="E76" s="158">
        <f t="shared" si="30"/>
        <v>5.9985906627448033E-3</v>
      </c>
      <c r="F76" s="150">
        <f t="shared" si="34"/>
        <v>75734</v>
      </c>
      <c r="G76" s="156">
        <f t="shared" si="31"/>
        <v>7.4954176745143528E-2</v>
      </c>
      <c r="H76" s="293">
        <v>584</v>
      </c>
      <c r="I76" s="158">
        <f t="shared" si="36"/>
        <v>6.6755826846358725E-3</v>
      </c>
      <c r="J76" s="312">
        <f t="shared" si="38"/>
        <v>8307</v>
      </c>
      <c r="K76" s="156">
        <f t="shared" si="37"/>
        <v>9.495559137203799E-2</v>
      </c>
      <c r="L76" s="294">
        <v>381</v>
      </c>
      <c r="M76" s="145">
        <f t="shared" si="26"/>
        <v>4.1383355418938587E-3</v>
      </c>
      <c r="N76" s="312">
        <f t="shared" si="28"/>
        <v>5218</v>
      </c>
      <c r="O76" s="159">
        <f t="shared" si="27"/>
        <v>5.6676731909716942E-2</v>
      </c>
      <c r="P76" s="293">
        <v>5096</v>
      </c>
      <c r="Q76" s="145">
        <f t="shared" si="32"/>
        <v>6.1334408530971107E-3</v>
      </c>
      <c r="R76" s="312">
        <f t="shared" si="35"/>
        <v>62209</v>
      </c>
      <c r="S76" s="156">
        <f t="shared" si="33"/>
        <v>7.4873473710815971E-2</v>
      </c>
    </row>
    <row r="77" spans="2:19">
      <c r="B77" s="131">
        <v>71</v>
      </c>
      <c r="C77" s="52" t="s">
        <v>28</v>
      </c>
      <c r="D77" s="7">
        <f t="shared" si="29"/>
        <v>8759</v>
      </c>
      <c r="E77" s="14">
        <f t="shared" si="30"/>
        <v>8.6688097038412366E-3</v>
      </c>
      <c r="F77" s="15">
        <f t="shared" si="34"/>
        <v>84493</v>
      </c>
      <c r="G77" s="16">
        <f t="shared" si="31"/>
        <v>8.3622986448984762E-2</v>
      </c>
      <c r="H77" s="58">
        <v>1022</v>
      </c>
      <c r="I77" s="14">
        <f t="shared" si="36"/>
        <v>1.1682269698112776E-2</v>
      </c>
      <c r="J77" s="65">
        <f t="shared" si="38"/>
        <v>9329</v>
      </c>
      <c r="K77" s="16">
        <f t="shared" si="37"/>
        <v>0.10663786107015077</v>
      </c>
      <c r="L77" s="60">
        <v>744</v>
      </c>
      <c r="M77" s="8">
        <f t="shared" si="26"/>
        <v>8.0811591684226535E-3</v>
      </c>
      <c r="N77" s="65">
        <f t="shared" si="28"/>
        <v>5962</v>
      </c>
      <c r="O77" s="38">
        <f t="shared" si="27"/>
        <v>6.475789107813959E-2</v>
      </c>
      <c r="P77" s="58">
        <v>6993</v>
      </c>
      <c r="Q77" s="8">
        <f t="shared" si="32"/>
        <v>8.4166310607747437E-3</v>
      </c>
      <c r="R77" s="65">
        <f t="shared" si="35"/>
        <v>69202</v>
      </c>
      <c r="S77" s="16">
        <f t="shared" si="33"/>
        <v>8.3290104771590712E-2</v>
      </c>
    </row>
    <row r="78" spans="2:19">
      <c r="B78" s="131">
        <v>72</v>
      </c>
      <c r="C78" s="299" t="s">
        <v>29</v>
      </c>
      <c r="D78" s="300">
        <f t="shared" si="29"/>
        <v>8921</v>
      </c>
      <c r="E78" s="301">
        <f t="shared" si="30"/>
        <v>8.8291416106824599E-3</v>
      </c>
      <c r="F78" s="302">
        <f t="shared" si="34"/>
        <v>93414</v>
      </c>
      <c r="G78" s="303">
        <f t="shared" si="31"/>
        <v>9.2452128059667224E-2</v>
      </c>
      <c r="H78" s="304">
        <v>1446</v>
      </c>
      <c r="I78" s="301">
        <f t="shared" si="36"/>
        <v>1.6528925619834711E-2</v>
      </c>
      <c r="J78" s="305">
        <f t="shared" si="38"/>
        <v>10775</v>
      </c>
      <c r="K78" s="303">
        <f t="shared" si="37"/>
        <v>0.12316678668998549</v>
      </c>
      <c r="L78" s="306">
        <v>470</v>
      </c>
      <c r="M78" s="307">
        <f t="shared" si="26"/>
        <v>5.1050333456433431E-3</v>
      </c>
      <c r="N78" s="305">
        <f t="shared" si="28"/>
        <v>6432</v>
      </c>
      <c r="O78" s="308">
        <f t="shared" si="27"/>
        <v>6.9862924423782932E-2</v>
      </c>
      <c r="P78" s="309">
        <v>7005</v>
      </c>
      <c r="Q78" s="307">
        <f t="shared" si="32"/>
        <v>8.4310740141179865E-3</v>
      </c>
      <c r="R78" s="305">
        <f t="shared" si="35"/>
        <v>76207</v>
      </c>
      <c r="S78" s="303">
        <f t="shared" si="33"/>
        <v>9.1721178785708693E-2</v>
      </c>
    </row>
    <row r="79" spans="2:19">
      <c r="B79" s="131">
        <v>73</v>
      </c>
      <c r="C79" s="67" t="s">
        <v>30</v>
      </c>
      <c r="D79" s="7">
        <f t="shared" si="29"/>
        <v>7105</v>
      </c>
      <c r="E79" s="14">
        <f t="shared" si="30"/>
        <v>7.0318407290549129E-3</v>
      </c>
      <c r="F79" s="15">
        <f t="shared" si="34"/>
        <v>100519</v>
      </c>
      <c r="G79" s="16">
        <f t="shared" si="31"/>
        <v>9.9483968788722135E-2</v>
      </c>
      <c r="H79" s="57">
        <v>489</v>
      </c>
      <c r="I79" s="14">
        <f t="shared" si="36"/>
        <v>5.5896574191557219E-3</v>
      </c>
      <c r="J79" s="65">
        <f t="shared" si="38"/>
        <v>11264</v>
      </c>
      <c r="K79" s="16">
        <f t="shared" si="37"/>
        <v>0.12875644410914119</v>
      </c>
      <c r="L79" s="60">
        <v>462</v>
      </c>
      <c r="M79" s="8">
        <f t="shared" si="26"/>
        <v>5.018139161036648E-3</v>
      </c>
      <c r="N79" s="65">
        <f t="shared" si="28"/>
        <v>6894</v>
      </c>
      <c r="O79" s="38">
        <f t="shared" si="27"/>
        <v>7.4881063584819579E-2</v>
      </c>
      <c r="P79" s="58">
        <v>6154</v>
      </c>
      <c r="Q79" s="8">
        <f t="shared" si="32"/>
        <v>7.4068279061930177E-3</v>
      </c>
      <c r="R79" s="65">
        <f t="shared" si="35"/>
        <v>82361</v>
      </c>
      <c r="S79" s="16">
        <f t="shared" si="33"/>
        <v>9.9128006691901721E-2</v>
      </c>
    </row>
    <row r="80" spans="2:19">
      <c r="B80" s="131">
        <v>74</v>
      </c>
      <c r="C80" s="310" t="s">
        <v>31</v>
      </c>
      <c r="D80" s="311">
        <f t="shared" si="29"/>
        <v>9751</v>
      </c>
      <c r="E80" s="158">
        <f t="shared" si="30"/>
        <v>9.6505952074615702E-3</v>
      </c>
      <c r="F80" s="150">
        <f t="shared" si="34"/>
        <v>110270</v>
      </c>
      <c r="G80" s="156">
        <f t="shared" si="31"/>
        <v>0.10913456399618371</v>
      </c>
      <c r="H80" s="293">
        <v>730</v>
      </c>
      <c r="I80" s="158">
        <f t="shared" si="36"/>
        <v>8.3444783557948404E-3</v>
      </c>
      <c r="J80" s="312">
        <f t="shared" si="38"/>
        <v>11994</v>
      </c>
      <c r="K80" s="156">
        <f t="shared" si="37"/>
        <v>0.13710092246493605</v>
      </c>
      <c r="L80" s="294">
        <v>799</v>
      </c>
      <c r="M80" s="145">
        <f t="shared" si="26"/>
        <v>8.6785566875936821E-3</v>
      </c>
      <c r="N80" s="312">
        <f t="shared" si="28"/>
        <v>7693</v>
      </c>
      <c r="O80" s="159">
        <f t="shared" si="27"/>
        <v>8.3559620272413274E-2</v>
      </c>
      <c r="P80" s="293">
        <v>8222</v>
      </c>
      <c r="Q80" s="145">
        <f t="shared" si="32"/>
        <v>9.8958301990118621E-3</v>
      </c>
      <c r="R80" s="312">
        <f t="shared" si="35"/>
        <v>90583</v>
      </c>
      <c r="S80" s="156">
        <f t="shared" si="33"/>
        <v>0.10902383689091358</v>
      </c>
    </row>
    <row r="81" spans="2:19">
      <c r="B81" s="131">
        <v>75</v>
      </c>
      <c r="C81" s="67" t="s">
        <v>32</v>
      </c>
      <c r="D81" s="7">
        <f t="shared" si="29"/>
        <v>5434</v>
      </c>
      <c r="E81" s="14">
        <f t="shared" si="30"/>
        <v>5.3780468010815475E-3</v>
      </c>
      <c r="F81" s="15">
        <f t="shared" si="34"/>
        <v>115704</v>
      </c>
      <c r="G81" s="16">
        <f t="shared" si="31"/>
        <v>0.11451261079726525</v>
      </c>
      <c r="H81" s="58">
        <v>440</v>
      </c>
      <c r="I81" s="14">
        <f t="shared" si="36"/>
        <v>5.0295485980133281E-3</v>
      </c>
      <c r="J81" s="65">
        <f t="shared" si="38"/>
        <v>12434</v>
      </c>
      <c r="K81" s="16">
        <f t="shared" si="37"/>
        <v>0.14213047106294938</v>
      </c>
      <c r="L81" s="66">
        <v>409</v>
      </c>
      <c r="M81" s="8">
        <f t="shared" si="26"/>
        <v>4.4424651880172923E-3</v>
      </c>
      <c r="N81" s="65">
        <f t="shared" si="28"/>
        <v>8102</v>
      </c>
      <c r="O81" s="38">
        <f t="shared" si="27"/>
        <v>8.8002085460430562E-2</v>
      </c>
      <c r="P81" s="58">
        <v>4585</v>
      </c>
      <c r="Q81" s="8">
        <f t="shared" si="32"/>
        <v>5.5184117565640215E-3</v>
      </c>
      <c r="R81" s="65">
        <f t="shared" si="35"/>
        <v>95168</v>
      </c>
      <c r="S81" s="16">
        <f t="shared" si="33"/>
        <v>0.1145422486474776</v>
      </c>
    </row>
    <row r="82" spans="2:19">
      <c r="B82" s="131">
        <v>76</v>
      </c>
      <c r="C82" s="310" t="s">
        <v>33</v>
      </c>
      <c r="D82" s="311">
        <f t="shared" si="29"/>
        <v>13191</v>
      </c>
      <c r="E82" s="158">
        <f t="shared" si="30"/>
        <v>1.3055173970015954E-2</v>
      </c>
      <c r="F82" s="150">
        <f t="shared" si="34"/>
        <v>128895</v>
      </c>
      <c r="G82" s="156">
        <f t="shared" si="31"/>
        <v>0.1275677847672812</v>
      </c>
      <c r="H82" s="293">
        <v>2112</v>
      </c>
      <c r="I82" s="158">
        <f t="shared" si="36"/>
        <v>2.4141833270463976E-2</v>
      </c>
      <c r="J82" s="312">
        <f t="shared" si="38"/>
        <v>14546</v>
      </c>
      <c r="K82" s="156">
        <f t="shared" si="37"/>
        <v>0.16627230433341336</v>
      </c>
      <c r="L82" s="313">
        <v>766</v>
      </c>
      <c r="M82" s="145">
        <f t="shared" si="26"/>
        <v>8.320118176091065E-3</v>
      </c>
      <c r="N82" s="312">
        <f t="shared" si="28"/>
        <v>8868</v>
      </c>
      <c r="O82" s="159">
        <f t="shared" si="27"/>
        <v>9.6322203636521622E-2</v>
      </c>
      <c r="P82" s="293">
        <v>10313</v>
      </c>
      <c r="Q82" s="145">
        <f t="shared" si="32"/>
        <v>1.2412514819071919E-2</v>
      </c>
      <c r="R82" s="312">
        <f t="shared" si="35"/>
        <v>105481</v>
      </c>
      <c r="S82" s="156">
        <f t="shared" si="33"/>
        <v>0.12695476346654952</v>
      </c>
    </row>
    <row r="83" spans="2:19">
      <c r="B83" s="131">
        <v>77</v>
      </c>
      <c r="C83" s="67" t="s">
        <v>34</v>
      </c>
      <c r="D83" s="7">
        <f t="shared" si="29"/>
        <v>16853</v>
      </c>
      <c r="E83" s="14">
        <f t="shared" si="30"/>
        <v>1.6679466827130535E-2</v>
      </c>
      <c r="F83" s="15">
        <f t="shared" si="34"/>
        <v>145748</v>
      </c>
      <c r="G83" s="16">
        <f t="shared" si="31"/>
        <v>0.14424725159441174</v>
      </c>
      <c r="H83" s="58">
        <v>1631</v>
      </c>
      <c r="I83" s="14">
        <f t="shared" si="36"/>
        <v>1.8643622189453951E-2</v>
      </c>
      <c r="J83" s="65">
        <f t="shared" si="38"/>
        <v>16177</v>
      </c>
      <c r="K83" s="16">
        <f t="shared" si="37"/>
        <v>0.18491592652286731</v>
      </c>
      <c r="L83" s="60">
        <v>838</v>
      </c>
      <c r="M83" s="8">
        <f t="shared" si="26"/>
        <v>9.1021658375513223E-3</v>
      </c>
      <c r="N83" s="65">
        <f t="shared" si="28"/>
        <v>9706</v>
      </c>
      <c r="O83" s="38">
        <f t="shared" si="27"/>
        <v>0.10542436947407295</v>
      </c>
      <c r="P83" s="58">
        <v>14384</v>
      </c>
      <c r="Q83" s="8">
        <f t="shared" si="32"/>
        <v>1.7312286740767041E-2</v>
      </c>
      <c r="R83" s="65">
        <f t="shared" si="35"/>
        <v>119865</v>
      </c>
      <c r="S83" s="16">
        <f t="shared" si="33"/>
        <v>0.14426705020731656</v>
      </c>
    </row>
    <row r="84" spans="2:19">
      <c r="B84" s="131">
        <v>78</v>
      </c>
      <c r="C84" s="310" t="s">
        <v>35</v>
      </c>
      <c r="D84" s="311">
        <f t="shared" si="29"/>
        <v>15000</v>
      </c>
      <c r="E84" s="158">
        <f t="shared" si="30"/>
        <v>1.4845546929742954E-2</v>
      </c>
      <c r="F84" s="150">
        <f t="shared" si="34"/>
        <v>160748</v>
      </c>
      <c r="G84" s="156">
        <f t="shared" si="31"/>
        <v>0.1590927985241547</v>
      </c>
      <c r="H84" s="293">
        <v>1524</v>
      </c>
      <c r="I84" s="158">
        <f t="shared" si="36"/>
        <v>1.7420527416755257E-2</v>
      </c>
      <c r="J84" s="312">
        <f t="shared" si="38"/>
        <v>17701</v>
      </c>
      <c r="K84" s="156">
        <f t="shared" si="37"/>
        <v>0.20233645393962255</v>
      </c>
      <c r="L84" s="294">
        <v>1122</v>
      </c>
      <c r="M84" s="145">
        <f t="shared" si="26"/>
        <v>1.2186909391089001E-2</v>
      </c>
      <c r="N84" s="312">
        <f t="shared" si="28"/>
        <v>10828</v>
      </c>
      <c r="O84" s="159">
        <f t="shared" si="27"/>
        <v>0.11761127886516196</v>
      </c>
      <c r="P84" s="293">
        <v>12354</v>
      </c>
      <c r="Q84" s="145">
        <f t="shared" si="32"/>
        <v>1.4869020466868468E-2</v>
      </c>
      <c r="R84" s="312">
        <f t="shared" si="35"/>
        <v>132219</v>
      </c>
      <c r="S84" s="156">
        <f t="shared" si="33"/>
        <v>0.15913607067418503</v>
      </c>
    </row>
    <row r="85" spans="2:19">
      <c r="B85" s="131">
        <v>79</v>
      </c>
      <c r="C85" s="67" t="s">
        <v>36</v>
      </c>
      <c r="D85" s="7">
        <f t="shared" si="29"/>
        <v>12843</v>
      </c>
      <c r="E85" s="14">
        <f t="shared" si="30"/>
        <v>1.2710757281245917E-2</v>
      </c>
      <c r="F85" s="15">
        <f t="shared" si="34"/>
        <v>173591</v>
      </c>
      <c r="G85" s="16">
        <f t="shared" si="31"/>
        <v>0.1718035558054006</v>
      </c>
      <c r="H85" s="58">
        <v>1589</v>
      </c>
      <c r="I85" s="14">
        <f t="shared" si="36"/>
        <v>1.8163528914189042E-2</v>
      </c>
      <c r="J85" s="65">
        <f t="shared" si="38"/>
        <v>19290</v>
      </c>
      <c r="K85" s="16">
        <f t="shared" si="37"/>
        <v>0.22049998285381159</v>
      </c>
      <c r="L85" s="66">
        <v>785</v>
      </c>
      <c r="M85" s="8">
        <f t="shared" si="26"/>
        <v>8.5264918645319657E-3</v>
      </c>
      <c r="N85" s="65">
        <f t="shared" si="28"/>
        <v>11613</v>
      </c>
      <c r="O85" s="38">
        <f t="shared" si="27"/>
        <v>0.12613777072969393</v>
      </c>
      <c r="P85" s="58">
        <v>10469</v>
      </c>
      <c r="Q85" s="8">
        <f t="shared" si="32"/>
        <v>1.2600273212534076E-2</v>
      </c>
      <c r="R85" s="65">
        <f t="shared" si="35"/>
        <v>142688</v>
      </c>
      <c r="S85" s="16">
        <f t="shared" si="33"/>
        <v>0.1717363438867191</v>
      </c>
    </row>
    <row r="86" spans="2:19">
      <c r="B86" s="131">
        <v>80</v>
      </c>
      <c r="C86" s="310" t="s">
        <v>37</v>
      </c>
      <c r="D86" s="311">
        <f t="shared" si="29"/>
        <v>13251</v>
      </c>
      <c r="E86" s="158">
        <f t="shared" si="30"/>
        <v>1.3114556157734925E-2</v>
      </c>
      <c r="F86" s="150">
        <f t="shared" si="34"/>
        <v>186842</v>
      </c>
      <c r="G86" s="156">
        <f t="shared" si="31"/>
        <v>0.18491811196313554</v>
      </c>
      <c r="H86" s="293">
        <v>1127</v>
      </c>
      <c r="I86" s="158">
        <f t="shared" si="36"/>
        <v>1.2882502886275047E-2</v>
      </c>
      <c r="J86" s="312">
        <f t="shared" si="38"/>
        <v>20417</v>
      </c>
      <c r="K86" s="156">
        <f t="shared" si="37"/>
        <v>0.23338248574008666</v>
      </c>
      <c r="L86" s="294">
        <v>858</v>
      </c>
      <c r="M86" s="145">
        <f t="shared" si="26"/>
        <v>9.31940129906806E-3</v>
      </c>
      <c r="N86" s="312">
        <f t="shared" si="28"/>
        <v>12471</v>
      </c>
      <c r="O86" s="159">
        <f t="shared" si="27"/>
        <v>0.13545717202876198</v>
      </c>
      <c r="P86" s="293">
        <v>11266</v>
      </c>
      <c r="Q86" s="145">
        <f t="shared" si="32"/>
        <v>1.3559526030414453E-2</v>
      </c>
      <c r="R86" s="312">
        <f t="shared" si="35"/>
        <v>153954</v>
      </c>
      <c r="S86" s="156">
        <f t="shared" si="33"/>
        <v>0.18529586991713357</v>
      </c>
    </row>
    <row r="87" spans="2:19">
      <c r="B87" s="131">
        <v>81</v>
      </c>
      <c r="C87" s="52" t="s">
        <v>38</v>
      </c>
      <c r="D87" s="7">
        <f t="shared" si="29"/>
        <v>14946</v>
      </c>
      <c r="E87" s="14">
        <f t="shared" si="30"/>
        <v>1.479210296079588E-2</v>
      </c>
      <c r="F87" s="15">
        <f t="shared" si="34"/>
        <v>201788</v>
      </c>
      <c r="G87" s="16">
        <f t="shared" si="31"/>
        <v>0.19971021492393143</v>
      </c>
      <c r="H87" s="58">
        <v>1140</v>
      </c>
      <c r="I87" s="14">
        <f t="shared" si="36"/>
        <v>1.3031103185761806E-2</v>
      </c>
      <c r="J87" s="65">
        <f t="shared" si="38"/>
        <v>21557</v>
      </c>
      <c r="K87" s="16">
        <f t="shared" si="37"/>
        <v>0.24641358892584844</v>
      </c>
      <c r="L87" s="60">
        <v>1196</v>
      </c>
      <c r="M87" s="8">
        <f t="shared" si="26"/>
        <v>1.2990680598700932E-2</v>
      </c>
      <c r="N87" s="65">
        <f t="shared" si="28"/>
        <v>13667</v>
      </c>
      <c r="O87" s="38">
        <f t="shared" si="27"/>
        <v>0.14844785262746291</v>
      </c>
      <c r="P87" s="58">
        <v>12610</v>
      </c>
      <c r="Q87" s="8">
        <f t="shared" si="32"/>
        <v>1.5177136804857647E-2</v>
      </c>
      <c r="R87" s="65">
        <f t="shared" si="35"/>
        <v>166564</v>
      </c>
      <c r="S87" s="16">
        <f t="shared" si="33"/>
        <v>0.2004730067219912</v>
      </c>
    </row>
    <row r="88" spans="2:19">
      <c r="B88" s="131">
        <v>82</v>
      </c>
      <c r="C88" s="299" t="s">
        <v>39</v>
      </c>
      <c r="D88" s="300">
        <f t="shared" si="29"/>
        <v>16494</v>
      </c>
      <c r="E88" s="301">
        <f t="shared" si="30"/>
        <v>1.6324163403945352E-2</v>
      </c>
      <c r="F88" s="302">
        <f t="shared" si="34"/>
        <v>218282</v>
      </c>
      <c r="G88" s="303">
        <f t="shared" si="31"/>
        <v>0.21603437832787678</v>
      </c>
      <c r="H88" s="304">
        <v>1323</v>
      </c>
      <c r="I88" s="301">
        <f t="shared" si="36"/>
        <v>1.512293817084462E-2</v>
      </c>
      <c r="J88" s="305">
        <f t="shared" si="38"/>
        <v>22880</v>
      </c>
      <c r="K88" s="303">
        <f t="shared" si="37"/>
        <v>0.26153652709669306</v>
      </c>
      <c r="L88" s="306">
        <v>985</v>
      </c>
      <c r="M88" s="307">
        <f t="shared" si="26"/>
        <v>1.0698846479699346E-2</v>
      </c>
      <c r="N88" s="305">
        <f t="shared" si="28"/>
        <v>14652</v>
      </c>
      <c r="O88" s="308">
        <f t="shared" si="27"/>
        <v>0.15914669910716225</v>
      </c>
      <c r="P88" s="309">
        <v>14186</v>
      </c>
      <c r="Q88" s="307">
        <f t="shared" si="32"/>
        <v>1.7073978010603535E-2</v>
      </c>
      <c r="R88" s="305">
        <f t="shared" si="35"/>
        <v>180750</v>
      </c>
      <c r="S88" s="303">
        <f t="shared" si="33"/>
        <v>0.21754698473259473</v>
      </c>
    </row>
    <row r="89" spans="2:19">
      <c r="B89" s="131">
        <v>83</v>
      </c>
      <c r="C89" s="67" t="s">
        <v>40</v>
      </c>
      <c r="D89" s="7">
        <f t="shared" si="29"/>
        <v>20785</v>
      </c>
      <c r="E89" s="14">
        <f t="shared" si="30"/>
        <v>2.0570979528980488E-2</v>
      </c>
      <c r="F89" s="15">
        <f t="shared" si="34"/>
        <v>239067</v>
      </c>
      <c r="G89" s="16">
        <f t="shared" si="31"/>
        <v>0.23660535785685727</v>
      </c>
      <c r="H89" s="57">
        <v>1428</v>
      </c>
      <c r="I89" s="14">
        <f t="shared" si="36"/>
        <v>1.6323171359006891E-2</v>
      </c>
      <c r="J89" s="65">
        <f t="shared" si="38"/>
        <v>24308</v>
      </c>
      <c r="K89" s="16">
        <f t="shared" si="37"/>
        <v>0.27785969845569997</v>
      </c>
      <c r="L89" s="60">
        <v>1120</v>
      </c>
      <c r="M89" s="8">
        <f t="shared" si="26"/>
        <v>1.2165185844937327E-2</v>
      </c>
      <c r="N89" s="65">
        <f t="shared" si="28"/>
        <v>15772</v>
      </c>
      <c r="O89" s="38">
        <f t="shared" si="27"/>
        <v>0.17131188495209959</v>
      </c>
      <c r="P89" s="58">
        <v>18237</v>
      </c>
      <c r="Q89" s="8">
        <f t="shared" si="32"/>
        <v>2.1949678343393252E-2</v>
      </c>
      <c r="R89" s="65">
        <f t="shared" si="35"/>
        <v>198987</v>
      </c>
      <c r="S89" s="16">
        <f t="shared" si="33"/>
        <v>0.23949666307598799</v>
      </c>
    </row>
    <row r="90" spans="2:19">
      <c r="B90" s="131">
        <v>84</v>
      </c>
      <c r="C90" s="310" t="s">
        <v>41</v>
      </c>
      <c r="D90" s="311">
        <f t="shared" si="29"/>
        <v>20209</v>
      </c>
      <c r="E90" s="158">
        <f t="shared" si="30"/>
        <v>2.0000910526878357E-2</v>
      </c>
      <c r="F90" s="150">
        <f t="shared" si="34"/>
        <v>259276</v>
      </c>
      <c r="G90" s="156">
        <f t="shared" si="31"/>
        <v>0.25660626838373563</v>
      </c>
      <c r="H90" s="293">
        <v>1858</v>
      </c>
      <c r="I90" s="158">
        <f t="shared" si="36"/>
        <v>2.12384120343381E-2</v>
      </c>
      <c r="J90" s="312">
        <f t="shared" si="38"/>
        <v>26166</v>
      </c>
      <c r="K90" s="156">
        <f t="shared" si="37"/>
        <v>0.29909811049003804</v>
      </c>
      <c r="L90" s="294">
        <v>2123</v>
      </c>
      <c r="M90" s="145">
        <f t="shared" ref="M90:M121" si="39">L90/$L$131</f>
        <v>2.3059544240001738E-2</v>
      </c>
      <c r="N90" s="312">
        <f t="shared" si="28"/>
        <v>17895</v>
      </c>
      <c r="O90" s="159">
        <f t="shared" ref="O90:O121" si="40">N90/$L$131</f>
        <v>0.19437142919210132</v>
      </c>
      <c r="P90" s="293">
        <v>16228</v>
      </c>
      <c r="Q90" s="145">
        <f t="shared" si="32"/>
        <v>1.9531687237845353E-2</v>
      </c>
      <c r="R90" s="312">
        <f t="shared" si="35"/>
        <v>215215</v>
      </c>
      <c r="S90" s="156">
        <f t="shared" si="33"/>
        <v>0.25902835031383337</v>
      </c>
    </row>
    <row r="91" spans="2:19">
      <c r="B91" s="131">
        <v>85</v>
      </c>
      <c r="C91" s="67" t="s">
        <v>42</v>
      </c>
      <c r="D91" s="7">
        <f t="shared" si="29"/>
        <v>25679</v>
      </c>
      <c r="E91" s="14">
        <f t="shared" si="30"/>
        <v>2.5414586640591288E-2</v>
      </c>
      <c r="F91" s="15">
        <f t="shared" si="34"/>
        <v>284955</v>
      </c>
      <c r="G91" s="16">
        <f t="shared" si="31"/>
        <v>0.28202085502432689</v>
      </c>
      <c r="H91" s="58">
        <v>1801</v>
      </c>
      <c r="I91" s="14">
        <f t="shared" si="36"/>
        <v>2.0586856875050009E-2</v>
      </c>
      <c r="J91" s="65">
        <f t="shared" si="38"/>
        <v>27967</v>
      </c>
      <c r="K91" s="16">
        <f t="shared" si="37"/>
        <v>0.31968496736508806</v>
      </c>
      <c r="L91" s="66">
        <v>2079</v>
      </c>
      <c r="M91" s="8">
        <f t="shared" si="39"/>
        <v>2.2581626224664916E-2</v>
      </c>
      <c r="N91" s="65">
        <f t="shared" ref="N91:N122" si="41">N90+L91</f>
        <v>19974</v>
      </c>
      <c r="O91" s="38">
        <f t="shared" si="40"/>
        <v>0.21695305541676624</v>
      </c>
      <c r="P91" s="58">
        <v>21799</v>
      </c>
      <c r="Q91" s="8">
        <f t="shared" si="32"/>
        <v>2.6236828327445824E-2</v>
      </c>
      <c r="R91" s="65">
        <f t="shared" si="35"/>
        <v>237014</v>
      </c>
      <c r="S91" s="16">
        <f t="shared" si="33"/>
        <v>0.28526517864127915</v>
      </c>
    </row>
    <row r="92" spans="2:19">
      <c r="B92" s="131">
        <v>86</v>
      </c>
      <c r="C92" s="310" t="s">
        <v>43</v>
      </c>
      <c r="D92" s="311">
        <f t="shared" si="29"/>
        <v>22283</v>
      </c>
      <c r="E92" s="158">
        <f t="shared" si="30"/>
        <v>2.2053554815697485E-2</v>
      </c>
      <c r="F92" s="150">
        <f t="shared" si="34"/>
        <v>307238</v>
      </c>
      <c r="G92" s="156">
        <f t="shared" si="31"/>
        <v>0.30407440984002437</v>
      </c>
      <c r="H92" s="293">
        <v>1520</v>
      </c>
      <c r="I92" s="158">
        <f t="shared" si="36"/>
        <v>1.7374804247682406E-2</v>
      </c>
      <c r="J92" s="312">
        <f t="shared" si="38"/>
        <v>29487</v>
      </c>
      <c r="K92" s="156">
        <f t="shared" si="37"/>
        <v>0.33705977161277045</v>
      </c>
      <c r="L92" s="313">
        <v>1572</v>
      </c>
      <c r="M92" s="145">
        <f t="shared" si="39"/>
        <v>1.7074707275215605E-2</v>
      </c>
      <c r="N92" s="312">
        <f t="shared" si="41"/>
        <v>21546</v>
      </c>
      <c r="O92" s="159">
        <f t="shared" si="40"/>
        <v>0.23402776269198183</v>
      </c>
      <c r="P92" s="293">
        <v>19191</v>
      </c>
      <c r="Q92" s="145">
        <f t="shared" si="32"/>
        <v>2.3097893134181053E-2</v>
      </c>
      <c r="R92" s="312">
        <f t="shared" si="35"/>
        <v>256205</v>
      </c>
      <c r="S92" s="156">
        <f t="shared" si="33"/>
        <v>0.30836307177546024</v>
      </c>
    </row>
    <row r="93" spans="2:19">
      <c r="B93" s="131">
        <v>87</v>
      </c>
      <c r="C93" s="67" t="s">
        <v>44</v>
      </c>
      <c r="D93" s="7">
        <f t="shared" si="29"/>
        <v>22179</v>
      </c>
      <c r="E93" s="14">
        <f t="shared" si="30"/>
        <v>2.1950625690317933E-2</v>
      </c>
      <c r="F93" s="15">
        <f t="shared" si="34"/>
        <v>329417</v>
      </c>
      <c r="G93" s="16">
        <f t="shared" si="31"/>
        <v>0.32602503553034234</v>
      </c>
      <c r="H93" s="58">
        <v>1922</v>
      </c>
      <c r="I93" s="14">
        <f t="shared" si="36"/>
        <v>2.1969982739503676E-2</v>
      </c>
      <c r="J93" s="65">
        <f t="shared" si="38"/>
        <v>31409</v>
      </c>
      <c r="K93" s="16">
        <f t="shared" si="37"/>
        <v>0.35902975435227413</v>
      </c>
      <c r="L93" s="60">
        <v>1731</v>
      </c>
      <c r="M93" s="8">
        <f t="shared" si="39"/>
        <v>1.8801729194273673E-2</v>
      </c>
      <c r="N93" s="65">
        <f t="shared" si="41"/>
        <v>23277</v>
      </c>
      <c r="O93" s="38">
        <f t="shared" si="40"/>
        <v>0.25282949188625553</v>
      </c>
      <c r="P93" s="58">
        <v>18526</v>
      </c>
      <c r="Q93" s="8">
        <f t="shared" si="32"/>
        <v>2.229751280307635E-2</v>
      </c>
      <c r="R93" s="65">
        <f t="shared" si="35"/>
        <v>274731</v>
      </c>
      <c r="S93" s="16">
        <f t="shared" si="33"/>
        <v>0.33066058457853659</v>
      </c>
    </row>
    <row r="94" spans="2:19">
      <c r="B94" s="131">
        <v>88</v>
      </c>
      <c r="C94" s="310" t="s">
        <v>45</v>
      </c>
      <c r="D94" s="311">
        <f t="shared" si="29"/>
        <v>24947</v>
      </c>
      <c r="E94" s="158">
        <f t="shared" si="30"/>
        <v>2.4690123950419831E-2</v>
      </c>
      <c r="F94" s="150">
        <f t="shared" si="34"/>
        <v>354364</v>
      </c>
      <c r="G94" s="156">
        <f t="shared" si="31"/>
        <v>0.35071515948076215</v>
      </c>
      <c r="H94" s="293">
        <v>1066</v>
      </c>
      <c r="I94" s="158">
        <f t="shared" si="36"/>
        <v>1.2185224557914109E-2</v>
      </c>
      <c r="J94" s="312">
        <f t="shared" si="38"/>
        <v>32475</v>
      </c>
      <c r="K94" s="156">
        <f t="shared" si="37"/>
        <v>0.37121497891018829</v>
      </c>
      <c r="L94" s="294">
        <v>2105</v>
      </c>
      <c r="M94" s="145">
        <f t="shared" si="39"/>
        <v>2.2864032324636675E-2</v>
      </c>
      <c r="N94" s="312">
        <f t="shared" si="41"/>
        <v>25382</v>
      </c>
      <c r="O94" s="159">
        <f t="shared" si="40"/>
        <v>0.27569352421089216</v>
      </c>
      <c r="P94" s="293">
        <v>21776</v>
      </c>
      <c r="Q94" s="145">
        <f t="shared" si="32"/>
        <v>2.620914600020461E-2</v>
      </c>
      <c r="R94" s="312">
        <f t="shared" si="35"/>
        <v>296507</v>
      </c>
      <c r="S94" s="156">
        <f t="shared" si="33"/>
        <v>0.35686973057874116</v>
      </c>
    </row>
    <row r="95" spans="2:19">
      <c r="B95" s="131">
        <v>89</v>
      </c>
      <c r="C95" s="67" t="s">
        <v>46</v>
      </c>
      <c r="D95" s="7">
        <f t="shared" si="29"/>
        <v>34979</v>
      </c>
      <c r="E95" s="14">
        <f t="shared" si="30"/>
        <v>3.4618825737031921E-2</v>
      </c>
      <c r="F95" s="15">
        <f t="shared" si="34"/>
        <v>389343</v>
      </c>
      <c r="G95" s="16">
        <f t="shared" si="31"/>
        <v>0.38533398521779405</v>
      </c>
      <c r="H95" s="58">
        <v>2175</v>
      </c>
      <c r="I95" s="14">
        <f t="shared" si="36"/>
        <v>2.4861973183361339E-2</v>
      </c>
      <c r="J95" s="65">
        <f t="shared" si="38"/>
        <v>34650</v>
      </c>
      <c r="K95" s="16">
        <f t="shared" si="37"/>
        <v>0.39607695209354959</v>
      </c>
      <c r="L95" s="66">
        <v>2400</v>
      </c>
      <c r="M95" s="8">
        <f t="shared" si="39"/>
        <v>2.6068255382008559E-2</v>
      </c>
      <c r="N95" s="65">
        <f t="shared" si="41"/>
        <v>27782</v>
      </c>
      <c r="O95" s="38">
        <f t="shared" si="40"/>
        <v>0.30176177959290074</v>
      </c>
      <c r="P95" s="58">
        <v>30404</v>
      </c>
      <c r="Q95" s="8">
        <f t="shared" si="32"/>
        <v>3.6593629453996183E-2</v>
      </c>
      <c r="R95" s="65">
        <f t="shared" si="35"/>
        <v>326911</v>
      </c>
      <c r="S95" s="16">
        <f t="shared" si="33"/>
        <v>0.39346336003273735</v>
      </c>
    </row>
    <row r="96" spans="2:19">
      <c r="B96" s="131">
        <v>90</v>
      </c>
      <c r="C96" s="310" t="s">
        <v>47</v>
      </c>
      <c r="D96" s="311">
        <f t="shared" si="29"/>
        <v>27286</v>
      </c>
      <c r="E96" s="158">
        <f t="shared" si="30"/>
        <v>2.7005039568331085E-2</v>
      </c>
      <c r="F96" s="150">
        <f t="shared" si="34"/>
        <v>416629</v>
      </c>
      <c r="G96" s="156">
        <f t="shared" si="31"/>
        <v>0.41233902478612516</v>
      </c>
      <c r="H96" s="293">
        <v>1468</v>
      </c>
      <c r="I96" s="158">
        <f t="shared" si="36"/>
        <v>1.6780403049735378E-2</v>
      </c>
      <c r="J96" s="312">
        <f t="shared" si="38"/>
        <v>36118</v>
      </c>
      <c r="K96" s="156">
        <f t="shared" si="37"/>
        <v>0.41285735514328498</v>
      </c>
      <c r="L96" s="294">
        <v>2271</v>
      </c>
      <c r="M96" s="145">
        <f t="shared" si="39"/>
        <v>2.4667086655225601E-2</v>
      </c>
      <c r="N96" s="312">
        <f t="shared" si="41"/>
        <v>30053</v>
      </c>
      <c r="O96" s="159">
        <f t="shared" si="40"/>
        <v>0.32642886624812634</v>
      </c>
      <c r="P96" s="293">
        <v>23547</v>
      </c>
      <c r="Q96" s="145">
        <f t="shared" si="32"/>
        <v>2.8340685197778194E-2</v>
      </c>
      <c r="R96" s="312">
        <f t="shared" si="35"/>
        <v>350458</v>
      </c>
      <c r="S96" s="156">
        <f t="shared" si="33"/>
        <v>0.42180404523051557</v>
      </c>
    </row>
    <row r="97" spans="2:19">
      <c r="B97" s="131">
        <v>91</v>
      </c>
      <c r="C97" s="52" t="s">
        <v>48</v>
      </c>
      <c r="D97" s="7">
        <f t="shared" si="29"/>
        <v>32299</v>
      </c>
      <c r="E97" s="14">
        <f t="shared" si="30"/>
        <v>3.1966421352251181E-2</v>
      </c>
      <c r="F97" s="15">
        <f t="shared" si="34"/>
        <v>448928</v>
      </c>
      <c r="G97" s="16">
        <f t="shared" si="31"/>
        <v>0.44430544613837636</v>
      </c>
      <c r="H97" s="58">
        <v>2349</v>
      </c>
      <c r="I97" s="14">
        <f t="shared" si="36"/>
        <v>2.6850931038030247E-2</v>
      </c>
      <c r="J97" s="65">
        <f t="shared" si="38"/>
        <v>38467</v>
      </c>
      <c r="K97" s="16">
        <f t="shared" si="37"/>
        <v>0.43970828618131524</v>
      </c>
      <c r="L97" s="60">
        <v>3220</v>
      </c>
      <c r="M97" s="8">
        <f t="shared" si="39"/>
        <v>3.4974909304194814E-2</v>
      </c>
      <c r="N97" s="65">
        <f t="shared" si="41"/>
        <v>33273</v>
      </c>
      <c r="O97" s="38">
        <f t="shared" si="40"/>
        <v>0.36140377555232117</v>
      </c>
      <c r="P97" s="58">
        <v>26730</v>
      </c>
      <c r="Q97" s="8">
        <f t="shared" si="32"/>
        <v>3.2171678572073349E-2</v>
      </c>
      <c r="R97" s="65">
        <f t="shared" si="35"/>
        <v>377188</v>
      </c>
      <c r="S97" s="16">
        <f t="shared" si="33"/>
        <v>0.45397572380258888</v>
      </c>
    </row>
    <row r="98" spans="2:19">
      <c r="B98" s="131">
        <v>92</v>
      </c>
      <c r="C98" s="299" t="s">
        <v>49</v>
      </c>
      <c r="D98" s="300">
        <f t="shared" si="29"/>
        <v>50469</v>
      </c>
      <c r="E98" s="301">
        <f t="shared" si="30"/>
        <v>4.9949327199813147E-2</v>
      </c>
      <c r="F98" s="302">
        <f t="shared" si="34"/>
        <v>499397</v>
      </c>
      <c r="G98" s="303">
        <f t="shared" si="31"/>
        <v>0.49425477333818946</v>
      </c>
      <c r="H98" s="304">
        <v>2550</v>
      </c>
      <c r="I98" s="301">
        <f t="shared" si="36"/>
        <v>2.9148520283940878E-2</v>
      </c>
      <c r="J98" s="305">
        <f t="shared" si="38"/>
        <v>41017</v>
      </c>
      <c r="K98" s="303">
        <f t="shared" si="37"/>
        <v>0.46885680646525613</v>
      </c>
      <c r="L98" s="306">
        <v>3227</v>
      </c>
      <c r="M98" s="307">
        <f t="shared" si="39"/>
        <v>3.5050941715725675E-2</v>
      </c>
      <c r="N98" s="305">
        <f t="shared" si="41"/>
        <v>36500</v>
      </c>
      <c r="O98" s="308">
        <f t="shared" si="40"/>
        <v>0.39645471726804682</v>
      </c>
      <c r="P98" s="309">
        <v>44692</v>
      </c>
      <c r="Q98" s="307">
        <f t="shared" si="32"/>
        <v>5.3790372568017282E-2</v>
      </c>
      <c r="R98" s="305">
        <f t="shared" si="35"/>
        <v>421880</v>
      </c>
      <c r="S98" s="303">
        <f t="shared" si="33"/>
        <v>0.50776609637060621</v>
      </c>
    </row>
    <row r="99" spans="2:19">
      <c r="B99" s="131">
        <v>93</v>
      </c>
      <c r="C99" s="67" t="s">
        <v>50</v>
      </c>
      <c r="D99" s="7">
        <f t="shared" si="29"/>
        <v>43329</v>
      </c>
      <c r="E99" s="14">
        <f t="shared" si="30"/>
        <v>4.28828468612555E-2</v>
      </c>
      <c r="F99" s="15">
        <f t="shared" si="34"/>
        <v>542726</v>
      </c>
      <c r="G99" s="16">
        <f t="shared" si="31"/>
        <v>0.537137620199445</v>
      </c>
      <c r="H99" s="57">
        <v>3023</v>
      </c>
      <c r="I99" s="14">
        <f t="shared" si="36"/>
        <v>3.4555285026805209E-2</v>
      </c>
      <c r="J99" s="65">
        <f t="shared" si="38"/>
        <v>44040</v>
      </c>
      <c r="K99" s="16">
        <f t="shared" si="37"/>
        <v>0.50341209149206134</v>
      </c>
      <c r="L99" s="60">
        <v>5539</v>
      </c>
      <c r="M99" s="8">
        <f t="shared" si="39"/>
        <v>6.0163361067060585E-2</v>
      </c>
      <c r="N99" s="65">
        <f t="shared" si="41"/>
        <v>42039</v>
      </c>
      <c r="O99" s="38">
        <f t="shared" si="40"/>
        <v>0.45661807833510742</v>
      </c>
      <c r="P99" s="58">
        <v>34767</v>
      </c>
      <c r="Q99" s="8">
        <f t="shared" si="32"/>
        <v>4.1844846573710216E-2</v>
      </c>
      <c r="R99" s="65">
        <f t="shared" si="35"/>
        <v>456647</v>
      </c>
      <c r="S99" s="16">
        <f t="shared" si="33"/>
        <v>0.54961094294431645</v>
      </c>
    </row>
    <row r="100" spans="2:19">
      <c r="B100" s="131">
        <v>94</v>
      </c>
      <c r="C100" s="310" t="s">
        <v>51</v>
      </c>
      <c r="D100" s="311">
        <f t="shared" si="29"/>
        <v>31510</v>
      </c>
      <c r="E100" s="158">
        <f t="shared" si="30"/>
        <v>3.1185545583746699E-2</v>
      </c>
      <c r="F100" s="150">
        <f t="shared" si="34"/>
        <v>574236</v>
      </c>
      <c r="G100" s="156">
        <f t="shared" si="31"/>
        <v>0.56832316578319164</v>
      </c>
      <c r="H100" s="293">
        <v>2298</v>
      </c>
      <c r="I100" s="158">
        <f t="shared" si="36"/>
        <v>2.6267960632351428E-2</v>
      </c>
      <c r="J100" s="312">
        <f t="shared" si="38"/>
        <v>46338</v>
      </c>
      <c r="K100" s="156">
        <f t="shared" si="37"/>
        <v>0.52968005212441271</v>
      </c>
      <c r="L100" s="294">
        <v>1886</v>
      </c>
      <c r="M100" s="145">
        <f t="shared" si="39"/>
        <v>2.0485304021028394E-2</v>
      </c>
      <c r="N100" s="312">
        <f t="shared" si="41"/>
        <v>43925</v>
      </c>
      <c r="O100" s="159">
        <f t="shared" si="40"/>
        <v>0.47710338235613581</v>
      </c>
      <c r="P100" s="293">
        <v>27326</v>
      </c>
      <c r="Q100" s="145">
        <f t="shared" si="32"/>
        <v>3.2889011921454409E-2</v>
      </c>
      <c r="R100" s="312">
        <f t="shared" si="35"/>
        <v>483973</v>
      </c>
      <c r="S100" s="156">
        <f t="shared" si="33"/>
        <v>0.58249995486577077</v>
      </c>
    </row>
    <row r="101" spans="2:19">
      <c r="B101" s="131">
        <v>95</v>
      </c>
      <c r="C101" s="67" t="s">
        <v>52</v>
      </c>
      <c r="D101" s="7">
        <f t="shared" si="29"/>
        <v>45107</v>
      </c>
      <c r="E101" s="14">
        <f t="shared" si="30"/>
        <v>4.4642539023994364E-2</v>
      </c>
      <c r="F101" s="15">
        <f t="shared" si="34"/>
        <v>619343</v>
      </c>
      <c r="G101" s="16">
        <f t="shared" si="31"/>
        <v>0.61296570480718604</v>
      </c>
      <c r="H101" s="58">
        <v>3083</v>
      </c>
      <c r="I101" s="14">
        <f t="shared" si="36"/>
        <v>3.5241132562897931E-2</v>
      </c>
      <c r="J101" s="65">
        <f t="shared" si="38"/>
        <v>49421</v>
      </c>
      <c r="K101" s="16">
        <f t="shared" si="37"/>
        <v>0.56492118468731067</v>
      </c>
      <c r="L101" s="66">
        <v>4138</v>
      </c>
      <c r="M101" s="8">
        <f t="shared" si="39"/>
        <v>4.4946016987813094E-2</v>
      </c>
      <c r="N101" s="65">
        <f t="shared" si="41"/>
        <v>48063</v>
      </c>
      <c r="O101" s="38">
        <f t="shared" si="40"/>
        <v>0.52204939934394889</v>
      </c>
      <c r="P101" s="58">
        <v>37886</v>
      </c>
      <c r="Q101" s="8">
        <f t="shared" si="32"/>
        <v>4.5598810863508074E-2</v>
      </c>
      <c r="R101" s="65">
        <f t="shared" si="35"/>
        <v>521859</v>
      </c>
      <c r="S101" s="16">
        <f t="shared" si="33"/>
        <v>0.62809876572927892</v>
      </c>
    </row>
    <row r="102" spans="2:19">
      <c r="B102" s="131">
        <v>96</v>
      </c>
      <c r="C102" s="310" t="s">
        <v>53</v>
      </c>
      <c r="D102" s="311">
        <f t="shared" si="29"/>
        <v>36231</v>
      </c>
      <c r="E102" s="158">
        <f t="shared" si="30"/>
        <v>3.5857934054101134E-2</v>
      </c>
      <c r="F102" s="150">
        <f t="shared" si="34"/>
        <v>655574</v>
      </c>
      <c r="G102" s="156">
        <f t="shared" si="31"/>
        <v>0.64882363886128713</v>
      </c>
      <c r="H102" s="293">
        <v>3019</v>
      </c>
      <c r="I102" s="158">
        <f t="shared" si="36"/>
        <v>3.4509561857732358E-2</v>
      </c>
      <c r="J102" s="312">
        <f t="shared" si="38"/>
        <v>52440</v>
      </c>
      <c r="K102" s="156">
        <f t="shared" si="37"/>
        <v>0.59943074654504303</v>
      </c>
      <c r="L102" s="313">
        <v>3201</v>
      </c>
      <c r="M102" s="145">
        <f t="shared" si="39"/>
        <v>3.4768535615753916E-2</v>
      </c>
      <c r="N102" s="312">
        <f t="shared" si="41"/>
        <v>51264</v>
      </c>
      <c r="O102" s="159">
        <f t="shared" si="40"/>
        <v>0.55681793495970278</v>
      </c>
      <c r="P102" s="293">
        <v>30011</v>
      </c>
      <c r="Q102" s="145">
        <f t="shared" si="32"/>
        <v>3.6120622732004982E-2</v>
      </c>
      <c r="R102" s="312">
        <f t="shared" si="35"/>
        <v>551870</v>
      </c>
      <c r="S102" s="156">
        <f t="shared" si="33"/>
        <v>0.66421938846128381</v>
      </c>
    </row>
    <row r="103" spans="2:19">
      <c r="B103" s="131">
        <v>97</v>
      </c>
      <c r="C103" s="67" t="s">
        <v>54</v>
      </c>
      <c r="D103" s="7">
        <f t="shared" ref="D103:D130" si="42">H103+L103+P103</f>
        <v>48116</v>
      </c>
      <c r="E103" s="14">
        <f t="shared" ref="E103:E130" si="43">D103/$D$131</f>
        <v>4.7620555738100798E-2</v>
      </c>
      <c r="F103" s="15">
        <f t="shared" si="34"/>
        <v>703690</v>
      </c>
      <c r="G103" s="16">
        <f t="shared" ref="G103:G127" si="44">F103/$D$131</f>
        <v>0.696444194599388</v>
      </c>
      <c r="H103" s="58">
        <v>3422</v>
      </c>
      <c r="I103" s="14">
        <f t="shared" si="36"/>
        <v>3.9116171141821837E-2</v>
      </c>
      <c r="J103" s="65">
        <f t="shared" si="38"/>
        <v>55862</v>
      </c>
      <c r="K103" s="16">
        <f t="shared" si="37"/>
        <v>0.63854691768686489</v>
      </c>
      <c r="L103" s="60">
        <v>4802</v>
      </c>
      <c r="M103" s="8">
        <f t="shared" si="39"/>
        <v>5.2158234310168791E-2</v>
      </c>
      <c r="N103" s="65">
        <f t="shared" si="41"/>
        <v>56066</v>
      </c>
      <c r="O103" s="38">
        <f t="shared" si="40"/>
        <v>0.60897616926987164</v>
      </c>
      <c r="P103" s="58">
        <v>39892</v>
      </c>
      <c r="Q103" s="8">
        <f t="shared" ref="Q103:Q130" si="45">P103/$P$131</f>
        <v>4.8013191230720162E-2</v>
      </c>
      <c r="R103" s="65">
        <f t="shared" si="35"/>
        <v>591762</v>
      </c>
      <c r="S103" s="16">
        <f t="shared" ref="S103:S130" si="46">R103/$P$131</f>
        <v>0.71223257969200404</v>
      </c>
    </row>
    <row r="104" spans="2:19">
      <c r="B104" s="131">
        <v>98</v>
      </c>
      <c r="C104" s="310" t="s">
        <v>55</v>
      </c>
      <c r="D104" s="311">
        <f t="shared" si="42"/>
        <v>44288</v>
      </c>
      <c r="E104" s="158">
        <f t="shared" si="43"/>
        <v>4.38319721616304E-2</v>
      </c>
      <c r="F104" s="150">
        <f t="shared" ref="F104:F130" si="47">F103+D104</f>
        <v>747978</v>
      </c>
      <c r="G104" s="156">
        <f t="shared" si="44"/>
        <v>0.74027616676101837</v>
      </c>
      <c r="H104" s="293">
        <v>3384</v>
      </c>
      <c r="I104" s="158">
        <f t="shared" si="36"/>
        <v>3.8681801035629779E-2</v>
      </c>
      <c r="J104" s="312">
        <f t="shared" si="38"/>
        <v>59246</v>
      </c>
      <c r="K104" s="156">
        <f t="shared" si="37"/>
        <v>0.67722871872249468</v>
      </c>
      <c r="L104" s="294">
        <v>5346</v>
      </c>
      <c r="M104" s="145">
        <f t="shared" si="39"/>
        <v>5.8067038863424063E-2</v>
      </c>
      <c r="N104" s="312">
        <f t="shared" si="41"/>
        <v>61412</v>
      </c>
      <c r="O104" s="159">
        <f t="shared" si="40"/>
        <v>0.66704320813329565</v>
      </c>
      <c r="P104" s="293">
        <v>35558</v>
      </c>
      <c r="Q104" s="145">
        <f t="shared" si="45"/>
        <v>4.2796877914918971E-2</v>
      </c>
      <c r="R104" s="312">
        <f t="shared" ref="R104:R130" si="48">R103+P104</f>
        <v>627320</v>
      </c>
      <c r="S104" s="156">
        <f t="shared" si="46"/>
        <v>0.75502945760692297</v>
      </c>
    </row>
    <row r="105" spans="2:19">
      <c r="B105" s="131">
        <v>99</v>
      </c>
      <c r="C105" s="67" t="s">
        <v>56</v>
      </c>
      <c r="D105" s="7">
        <f t="shared" si="42"/>
        <v>43335</v>
      </c>
      <c r="E105" s="14">
        <f t="shared" si="43"/>
        <v>4.2888785080027393E-2</v>
      </c>
      <c r="F105" s="15">
        <f t="shared" si="47"/>
        <v>791313</v>
      </c>
      <c r="G105" s="16">
        <f t="shared" si="44"/>
        <v>0.78316495184104573</v>
      </c>
      <c r="H105" s="58">
        <v>4288</v>
      </c>
      <c r="I105" s="14">
        <f t="shared" si="36"/>
        <v>4.9015237246093524E-2</v>
      </c>
      <c r="J105" s="65">
        <f t="shared" si="38"/>
        <v>63534</v>
      </c>
      <c r="K105" s="16">
        <f t="shared" si="37"/>
        <v>0.72624395596858815</v>
      </c>
      <c r="L105" s="66">
        <v>4884</v>
      </c>
      <c r="M105" s="8">
        <f t="shared" si="39"/>
        <v>5.3048899702387416E-2</v>
      </c>
      <c r="N105" s="65">
        <f t="shared" si="41"/>
        <v>66296</v>
      </c>
      <c r="O105" s="38">
        <f t="shared" si="40"/>
        <v>0.72009210783568312</v>
      </c>
      <c r="P105" s="58">
        <v>34163</v>
      </c>
      <c r="Q105" s="8">
        <f t="shared" si="45"/>
        <v>4.1117884588766994E-2</v>
      </c>
      <c r="R105" s="65">
        <f t="shared" si="48"/>
        <v>661483</v>
      </c>
      <c r="S105" s="16">
        <f t="shared" si="46"/>
        <v>0.79614734219568994</v>
      </c>
    </row>
    <row r="106" spans="2:19">
      <c r="B106" s="131">
        <v>100</v>
      </c>
      <c r="C106" s="310" t="s">
        <v>57</v>
      </c>
      <c r="D106" s="311">
        <f t="shared" si="42"/>
        <v>37327</v>
      </c>
      <c r="E106" s="158">
        <f t="shared" si="43"/>
        <v>3.6942648683101015E-2</v>
      </c>
      <c r="F106" s="150">
        <f t="shared" si="47"/>
        <v>828640</v>
      </c>
      <c r="G106" s="156">
        <f t="shared" si="44"/>
        <v>0.82010760052414677</v>
      </c>
      <c r="H106" s="293">
        <v>2497</v>
      </c>
      <c r="I106" s="158">
        <f t="shared" ref="I106:I123" si="49">H106/$H$131</f>
        <v>2.8542688293725638E-2</v>
      </c>
      <c r="J106" s="312">
        <f t="shared" si="38"/>
        <v>66031</v>
      </c>
      <c r="K106" s="156">
        <f t="shared" ref="K106:K123" si="50">J106/$H$131</f>
        <v>0.75478664426231379</v>
      </c>
      <c r="L106" s="294">
        <v>3287</v>
      </c>
      <c r="M106" s="145">
        <f t="shared" si="39"/>
        <v>3.5702648100275888E-2</v>
      </c>
      <c r="N106" s="312">
        <f t="shared" si="41"/>
        <v>69583</v>
      </c>
      <c r="O106" s="159">
        <f t="shared" si="40"/>
        <v>0.75579475593595902</v>
      </c>
      <c r="P106" s="293">
        <v>31543</v>
      </c>
      <c r="Q106" s="145">
        <f t="shared" si="45"/>
        <v>3.7964506442158978E-2</v>
      </c>
      <c r="R106" s="312">
        <f t="shared" si="48"/>
        <v>693026</v>
      </c>
      <c r="S106" s="156">
        <f t="shared" si="46"/>
        <v>0.83411184863784893</v>
      </c>
    </row>
    <row r="107" spans="2:19">
      <c r="B107" s="131">
        <v>101</v>
      </c>
      <c r="C107" s="52" t="s">
        <v>58</v>
      </c>
      <c r="D107" s="7">
        <f t="shared" si="42"/>
        <v>27715</v>
      </c>
      <c r="E107" s="14">
        <f t="shared" si="43"/>
        <v>2.7429622210521733E-2</v>
      </c>
      <c r="F107" s="15">
        <f t="shared" si="47"/>
        <v>856355</v>
      </c>
      <c r="G107" s="16">
        <f t="shared" si="44"/>
        <v>0.84753722273466847</v>
      </c>
      <c r="H107" s="58">
        <v>3146</v>
      </c>
      <c r="I107" s="14">
        <f t="shared" si="49"/>
        <v>3.5961272475795295E-2</v>
      </c>
      <c r="J107" s="65">
        <f t="shared" ref="J107:J123" si="51">J106+H107</f>
        <v>69177</v>
      </c>
      <c r="K107" s="16">
        <f t="shared" si="50"/>
        <v>0.79074791673810907</v>
      </c>
      <c r="L107" s="60">
        <v>3639</v>
      </c>
      <c r="M107" s="8">
        <f t="shared" si="39"/>
        <v>3.9525992222970478E-2</v>
      </c>
      <c r="N107" s="65">
        <f t="shared" si="41"/>
        <v>73222</v>
      </c>
      <c r="O107" s="38">
        <f t="shared" si="40"/>
        <v>0.7953207481589295</v>
      </c>
      <c r="P107" s="58">
        <v>20930</v>
      </c>
      <c r="Q107" s="8">
        <f t="shared" si="45"/>
        <v>2.5190917789505992E-2</v>
      </c>
      <c r="R107" s="65">
        <f t="shared" si="48"/>
        <v>713956</v>
      </c>
      <c r="S107" s="16">
        <f t="shared" si="46"/>
        <v>0.85930276642735492</v>
      </c>
    </row>
    <row r="108" spans="2:19">
      <c r="B108" s="131">
        <v>102</v>
      </c>
      <c r="C108" s="299" t="s">
        <v>59</v>
      </c>
      <c r="D108" s="300">
        <f t="shared" si="42"/>
        <v>28184</v>
      </c>
      <c r="E108" s="301">
        <f t="shared" si="43"/>
        <v>2.7893792977858361E-2</v>
      </c>
      <c r="F108" s="302">
        <f t="shared" si="47"/>
        <v>884539</v>
      </c>
      <c r="G108" s="303">
        <f t="shared" si="44"/>
        <v>0.87543101571252691</v>
      </c>
      <c r="H108" s="304">
        <v>3211</v>
      </c>
      <c r="I108" s="301">
        <f t="shared" si="49"/>
        <v>3.6704273973229083E-2</v>
      </c>
      <c r="J108" s="305">
        <f t="shared" si="51"/>
        <v>72388</v>
      </c>
      <c r="K108" s="303">
        <f t="shared" si="50"/>
        <v>0.82745219071133824</v>
      </c>
      <c r="L108" s="306">
        <v>2880</v>
      </c>
      <c r="M108" s="307">
        <f t="shared" si="39"/>
        <v>3.1281906458410273E-2</v>
      </c>
      <c r="N108" s="305">
        <f t="shared" si="41"/>
        <v>76102</v>
      </c>
      <c r="O108" s="308">
        <f t="shared" si="40"/>
        <v>0.82660265461733973</v>
      </c>
      <c r="P108" s="309">
        <v>22093</v>
      </c>
      <c r="Q108" s="307">
        <f t="shared" si="45"/>
        <v>2.6590680684355272E-2</v>
      </c>
      <c r="R108" s="305">
        <f t="shared" si="48"/>
        <v>736049</v>
      </c>
      <c r="S108" s="303">
        <f t="shared" si="46"/>
        <v>0.88589344711171025</v>
      </c>
    </row>
    <row r="109" spans="2:19">
      <c r="B109" s="131">
        <v>103</v>
      </c>
      <c r="C109" s="67" t="s">
        <v>60</v>
      </c>
      <c r="D109" s="7">
        <f t="shared" si="42"/>
        <v>25543</v>
      </c>
      <c r="E109" s="14">
        <f t="shared" si="43"/>
        <v>2.5279987015094953E-2</v>
      </c>
      <c r="F109" s="15">
        <f t="shared" si="47"/>
        <v>910082</v>
      </c>
      <c r="G109" s="16">
        <f t="shared" si="44"/>
        <v>0.90071100272762183</v>
      </c>
      <c r="H109" s="57">
        <v>3061</v>
      </c>
      <c r="I109" s="14">
        <f t="shared" si="49"/>
        <v>3.4989655132997267E-2</v>
      </c>
      <c r="J109" s="65">
        <f t="shared" si="51"/>
        <v>75449</v>
      </c>
      <c r="K109" s="16">
        <f t="shared" si="50"/>
        <v>0.86244184584433548</v>
      </c>
      <c r="L109" s="60">
        <v>2755</v>
      </c>
      <c r="M109" s="8">
        <f t="shared" si="39"/>
        <v>2.9924184823930659E-2</v>
      </c>
      <c r="N109" s="65">
        <f t="shared" si="41"/>
        <v>78857</v>
      </c>
      <c r="O109" s="38">
        <f t="shared" si="40"/>
        <v>0.85652683944127039</v>
      </c>
      <c r="P109" s="58">
        <v>19727</v>
      </c>
      <c r="Q109" s="8">
        <f t="shared" si="45"/>
        <v>2.37430117168459E-2</v>
      </c>
      <c r="R109" s="65">
        <f t="shared" si="48"/>
        <v>755776</v>
      </c>
      <c r="S109" s="16">
        <f t="shared" si="46"/>
        <v>0.90963645882855615</v>
      </c>
    </row>
    <row r="110" spans="2:19">
      <c r="B110" s="131">
        <v>104</v>
      </c>
      <c r="C110" s="310" t="s">
        <v>61</v>
      </c>
      <c r="D110" s="311">
        <f t="shared" si="42"/>
        <v>26254</v>
      </c>
      <c r="E110" s="158">
        <f t="shared" si="43"/>
        <v>2.5983665939564769E-2</v>
      </c>
      <c r="F110" s="150">
        <f t="shared" si="47"/>
        <v>936336</v>
      </c>
      <c r="G110" s="156">
        <f t="shared" si="44"/>
        <v>0.92669466866718664</v>
      </c>
      <c r="H110" s="293">
        <v>3296</v>
      </c>
      <c r="I110" s="158">
        <f t="shared" si="49"/>
        <v>3.7675891316027117E-2</v>
      </c>
      <c r="J110" s="312">
        <f t="shared" si="51"/>
        <v>78745</v>
      </c>
      <c r="K110" s="156">
        <f t="shared" si="50"/>
        <v>0.90011773716036259</v>
      </c>
      <c r="L110" s="294">
        <v>3420</v>
      </c>
      <c r="M110" s="145">
        <f t="shared" si="39"/>
        <v>3.7147263919362197E-2</v>
      </c>
      <c r="N110" s="312">
        <f t="shared" si="41"/>
        <v>82277</v>
      </c>
      <c r="O110" s="159">
        <f t="shared" si="40"/>
        <v>0.89367410336063258</v>
      </c>
      <c r="P110" s="293">
        <v>19538</v>
      </c>
      <c r="Q110" s="145">
        <f t="shared" si="45"/>
        <v>2.3515535201689825E-2</v>
      </c>
      <c r="R110" s="312">
        <f t="shared" si="48"/>
        <v>775314</v>
      </c>
      <c r="S110" s="156">
        <f t="shared" si="46"/>
        <v>0.93315199403024596</v>
      </c>
    </row>
    <row r="111" spans="2:19">
      <c r="B111" s="131">
        <v>105</v>
      </c>
      <c r="C111" s="67" t="s">
        <v>62</v>
      </c>
      <c r="D111" s="7">
        <f t="shared" si="42"/>
        <v>22155</v>
      </c>
      <c r="E111" s="14">
        <f t="shared" si="43"/>
        <v>2.1926872815230345E-2</v>
      </c>
      <c r="F111" s="15">
        <f t="shared" si="47"/>
        <v>958491</v>
      </c>
      <c r="G111" s="16">
        <f t="shared" si="44"/>
        <v>0.94862154148241695</v>
      </c>
      <c r="H111" s="58">
        <v>3128</v>
      </c>
      <c r="I111" s="14">
        <f t="shared" si="49"/>
        <v>3.5755518214967481E-2</v>
      </c>
      <c r="J111" s="65">
        <f t="shared" si="51"/>
        <v>81873</v>
      </c>
      <c r="K111" s="16">
        <f t="shared" si="50"/>
        <v>0.93587325537533006</v>
      </c>
      <c r="L111" s="66">
        <v>3796</v>
      </c>
      <c r="M111" s="8">
        <f t="shared" si="39"/>
        <v>4.1231290595876872E-2</v>
      </c>
      <c r="N111" s="65">
        <f t="shared" si="41"/>
        <v>86073</v>
      </c>
      <c r="O111" s="38">
        <f t="shared" si="40"/>
        <v>0.93490539395650951</v>
      </c>
      <c r="P111" s="58">
        <v>15231</v>
      </c>
      <c r="Q111" s="8">
        <f t="shared" si="45"/>
        <v>1.833171853091093E-2</v>
      </c>
      <c r="R111" s="65">
        <f t="shared" si="48"/>
        <v>790545</v>
      </c>
      <c r="S111" s="16">
        <f t="shared" si="46"/>
        <v>0.95148371256115694</v>
      </c>
    </row>
    <row r="112" spans="2:19">
      <c r="B112" s="131">
        <v>106</v>
      </c>
      <c r="C112" s="310" t="s">
        <v>63</v>
      </c>
      <c r="D112" s="311">
        <f t="shared" si="42"/>
        <v>18185</v>
      </c>
      <c r="E112" s="158">
        <f t="shared" si="43"/>
        <v>1.7997751394491709E-2</v>
      </c>
      <c r="F112" s="150">
        <f t="shared" si="47"/>
        <v>976676</v>
      </c>
      <c r="G112" s="156">
        <f t="shared" si="44"/>
        <v>0.96661929287690862</v>
      </c>
      <c r="H112" s="293">
        <v>2572</v>
      </c>
      <c r="I112" s="158">
        <f t="shared" si="49"/>
        <v>2.9399997713841546E-2</v>
      </c>
      <c r="J112" s="312">
        <f t="shared" si="51"/>
        <v>84445</v>
      </c>
      <c r="K112" s="156">
        <f t="shared" si="50"/>
        <v>0.96527325308917156</v>
      </c>
      <c r="L112" s="313">
        <v>1796</v>
      </c>
      <c r="M112" s="145">
        <f t="shared" si="39"/>
        <v>1.9507744444203071E-2</v>
      </c>
      <c r="N112" s="312">
        <f t="shared" si="41"/>
        <v>87869</v>
      </c>
      <c r="O112" s="159">
        <f t="shared" si="40"/>
        <v>0.95441313840071251</v>
      </c>
      <c r="P112" s="293">
        <v>13817</v>
      </c>
      <c r="Q112" s="145">
        <f t="shared" si="45"/>
        <v>1.662985719529882E-2</v>
      </c>
      <c r="R112" s="312">
        <f t="shared" si="48"/>
        <v>804362</v>
      </c>
      <c r="S112" s="156">
        <f t="shared" si="46"/>
        <v>0.96811356975645568</v>
      </c>
    </row>
    <row r="113" spans="2:19">
      <c r="B113" s="131">
        <v>107</v>
      </c>
      <c r="C113" s="67" t="s">
        <v>64</v>
      </c>
      <c r="D113" s="7">
        <f t="shared" si="42"/>
        <v>11498</v>
      </c>
      <c r="E113" s="14">
        <f t="shared" si="43"/>
        <v>1.1379606573212299E-2</v>
      </c>
      <c r="F113" s="15">
        <f t="shared" si="47"/>
        <v>988174</v>
      </c>
      <c r="G113" s="16">
        <f t="shared" si="44"/>
        <v>0.97799889945012097</v>
      </c>
      <c r="H113" s="58">
        <v>1410</v>
      </c>
      <c r="I113" s="14">
        <f t="shared" si="49"/>
        <v>1.6117417098179074E-2</v>
      </c>
      <c r="J113" s="65">
        <f t="shared" si="51"/>
        <v>85855</v>
      </c>
      <c r="K113" s="16">
        <f t="shared" si="50"/>
        <v>0.98139067018735071</v>
      </c>
      <c r="L113" s="60">
        <v>1630</v>
      </c>
      <c r="M113" s="8">
        <f t="shared" si="39"/>
        <v>1.7704690113614148E-2</v>
      </c>
      <c r="N113" s="65">
        <f t="shared" si="41"/>
        <v>89499</v>
      </c>
      <c r="O113" s="38">
        <f t="shared" si="40"/>
        <v>0.97211782851432671</v>
      </c>
      <c r="P113" s="58">
        <v>8458</v>
      </c>
      <c r="Q113" s="8">
        <f t="shared" si="45"/>
        <v>1.0179874948095637E-2</v>
      </c>
      <c r="R113" s="65">
        <f t="shared" si="48"/>
        <v>812820</v>
      </c>
      <c r="S113" s="16">
        <f t="shared" si="46"/>
        <v>0.97829344470455137</v>
      </c>
    </row>
    <row r="114" spans="2:19">
      <c r="B114" s="131">
        <v>108</v>
      </c>
      <c r="C114" s="310" t="s">
        <v>65</v>
      </c>
      <c r="D114" s="311">
        <f t="shared" si="42"/>
        <v>6531</v>
      </c>
      <c r="E114" s="158">
        <f t="shared" si="43"/>
        <v>6.4637511332100821E-3</v>
      </c>
      <c r="F114" s="150">
        <f t="shared" si="47"/>
        <v>994705</v>
      </c>
      <c r="G114" s="156">
        <f t="shared" si="44"/>
        <v>0.98446265058333104</v>
      </c>
      <c r="H114" s="293">
        <v>506</v>
      </c>
      <c r="I114" s="158">
        <f t="shared" si="49"/>
        <v>5.7839808877153277E-3</v>
      </c>
      <c r="J114" s="312">
        <f t="shared" si="51"/>
        <v>86361</v>
      </c>
      <c r="K114" s="156">
        <f t="shared" si="50"/>
        <v>0.98717465107506597</v>
      </c>
      <c r="L114" s="294">
        <v>635</v>
      </c>
      <c r="M114" s="145">
        <f t="shared" si="39"/>
        <v>6.8972259031564315E-3</v>
      </c>
      <c r="N114" s="312">
        <f t="shared" si="41"/>
        <v>90134</v>
      </c>
      <c r="O114" s="159">
        <f t="shared" si="40"/>
        <v>0.97901505441748315</v>
      </c>
      <c r="P114" s="293">
        <v>5390</v>
      </c>
      <c r="Q114" s="145">
        <f t="shared" si="45"/>
        <v>6.4872932100065598E-3</v>
      </c>
      <c r="R114" s="312">
        <f t="shared" si="48"/>
        <v>818210</v>
      </c>
      <c r="S114" s="156">
        <f t="shared" si="46"/>
        <v>0.98478073791455789</v>
      </c>
    </row>
    <row r="115" spans="2:19">
      <c r="B115" s="131">
        <v>109</v>
      </c>
      <c r="C115" s="67" t="s">
        <v>66</v>
      </c>
      <c r="D115" s="7">
        <f t="shared" si="42"/>
        <v>4939</v>
      </c>
      <c r="E115" s="14">
        <f t="shared" si="43"/>
        <v>4.8881437524000305E-3</v>
      </c>
      <c r="F115" s="15">
        <f t="shared" si="47"/>
        <v>999644</v>
      </c>
      <c r="G115" s="16">
        <f t="shared" si="44"/>
        <v>0.98935079433573103</v>
      </c>
      <c r="H115" s="58">
        <v>484</v>
      </c>
      <c r="I115" s="14">
        <f t="shared" si="49"/>
        <v>5.5325034578146614E-3</v>
      </c>
      <c r="J115" s="65">
        <f t="shared" si="51"/>
        <v>86845</v>
      </c>
      <c r="K115" s="16">
        <f t="shared" si="50"/>
        <v>0.99270715453288072</v>
      </c>
      <c r="L115" s="66">
        <v>892</v>
      </c>
      <c r="M115" s="8">
        <f t="shared" si="39"/>
        <v>9.688701583646514E-3</v>
      </c>
      <c r="N115" s="65">
        <f t="shared" si="41"/>
        <v>91026</v>
      </c>
      <c r="O115" s="38">
        <f t="shared" si="40"/>
        <v>0.98870375600112959</v>
      </c>
      <c r="P115" s="58">
        <v>3563</v>
      </c>
      <c r="Q115" s="8">
        <f t="shared" si="45"/>
        <v>4.288353563497843E-3</v>
      </c>
      <c r="R115" s="65">
        <f t="shared" si="48"/>
        <v>821773</v>
      </c>
      <c r="S115" s="16">
        <f t="shared" si="46"/>
        <v>0.98906909147805577</v>
      </c>
    </row>
    <row r="116" spans="2:19">
      <c r="B116" s="131">
        <v>110</v>
      </c>
      <c r="C116" s="310" t="s">
        <v>67</v>
      </c>
      <c r="D116" s="311">
        <f t="shared" si="42"/>
        <v>5104</v>
      </c>
      <c r="E116" s="158">
        <f t="shared" si="43"/>
        <v>5.0514447686272022E-3</v>
      </c>
      <c r="F116" s="150">
        <f t="shared" si="47"/>
        <v>1004748</v>
      </c>
      <c r="G116" s="156">
        <f t="shared" si="44"/>
        <v>0.99440223910435821</v>
      </c>
      <c r="H116" s="293">
        <v>305</v>
      </c>
      <c r="I116" s="158">
        <f t="shared" si="49"/>
        <v>3.4863916418046933E-3</v>
      </c>
      <c r="J116" s="312">
        <f t="shared" si="51"/>
        <v>87150</v>
      </c>
      <c r="K116" s="156">
        <f t="shared" si="50"/>
        <v>0.99619354617468536</v>
      </c>
      <c r="L116" s="294">
        <v>602</v>
      </c>
      <c r="M116" s="145">
        <f t="shared" si="39"/>
        <v>6.5387873916538134E-3</v>
      </c>
      <c r="N116" s="312">
        <f t="shared" si="41"/>
        <v>91628</v>
      </c>
      <c r="O116" s="159">
        <f t="shared" si="40"/>
        <v>0.9952425433927834</v>
      </c>
      <c r="P116" s="293">
        <v>4197</v>
      </c>
      <c r="Q116" s="145">
        <f t="shared" si="45"/>
        <v>5.0514229317991707E-3</v>
      </c>
      <c r="R116" s="312">
        <f t="shared" si="48"/>
        <v>825970</v>
      </c>
      <c r="S116" s="156">
        <f t="shared" si="46"/>
        <v>0.99412051440985494</v>
      </c>
    </row>
    <row r="117" spans="2:19">
      <c r="B117" s="131">
        <v>111</v>
      </c>
      <c r="C117" s="52" t="s">
        <v>68</v>
      </c>
      <c r="D117" s="7">
        <f t="shared" si="42"/>
        <v>2116</v>
      </c>
      <c r="E117" s="14">
        <f t="shared" si="43"/>
        <v>2.094211820222406E-3</v>
      </c>
      <c r="F117" s="15">
        <f t="shared" si="47"/>
        <v>1006864</v>
      </c>
      <c r="G117" s="16">
        <f t="shared" si="44"/>
        <v>0.99649645092458061</v>
      </c>
      <c r="H117" s="58">
        <v>142</v>
      </c>
      <c r="I117" s="14">
        <f t="shared" si="49"/>
        <v>1.6231725020861196E-3</v>
      </c>
      <c r="J117" s="65">
        <f t="shared" si="51"/>
        <v>87292</v>
      </c>
      <c r="K117" s="16">
        <f t="shared" si="50"/>
        <v>0.99781671867677146</v>
      </c>
      <c r="L117" s="60">
        <v>178</v>
      </c>
      <c r="M117" s="8">
        <f t="shared" si="39"/>
        <v>1.9333956074989681E-3</v>
      </c>
      <c r="N117" s="65">
        <f t="shared" si="41"/>
        <v>91806</v>
      </c>
      <c r="O117" s="38">
        <f t="shared" si="40"/>
        <v>0.99717593900028245</v>
      </c>
      <c r="P117" s="58">
        <v>1796</v>
      </c>
      <c r="Q117" s="8">
        <f t="shared" si="45"/>
        <v>2.1616286837053398E-3</v>
      </c>
      <c r="R117" s="65">
        <f t="shared" si="48"/>
        <v>827766</v>
      </c>
      <c r="S117" s="16">
        <f t="shared" si="46"/>
        <v>0.99628214309356022</v>
      </c>
    </row>
    <row r="118" spans="2:19">
      <c r="B118" s="131">
        <v>112</v>
      </c>
      <c r="C118" s="299" t="s">
        <v>69</v>
      </c>
      <c r="D118" s="300">
        <f t="shared" si="42"/>
        <v>1317</v>
      </c>
      <c r="E118" s="301">
        <f t="shared" si="43"/>
        <v>1.3034390204314315E-3</v>
      </c>
      <c r="F118" s="302">
        <f t="shared" si="47"/>
        <v>1008181</v>
      </c>
      <c r="G118" s="303">
        <f t="shared" si="44"/>
        <v>0.99779988994501212</v>
      </c>
      <c r="H118" s="304">
        <v>59</v>
      </c>
      <c r="I118" s="301">
        <f t="shared" si="49"/>
        <v>6.7441674382451452E-4</v>
      </c>
      <c r="J118" s="305">
        <f t="shared" si="51"/>
        <v>87351</v>
      </c>
      <c r="K118" s="303">
        <f t="shared" si="50"/>
        <v>0.99849113542059598</v>
      </c>
      <c r="L118" s="306">
        <v>121</v>
      </c>
      <c r="M118" s="307">
        <f t="shared" si="39"/>
        <v>1.3142745421762649E-3</v>
      </c>
      <c r="N118" s="305">
        <f t="shared" si="41"/>
        <v>91927</v>
      </c>
      <c r="O118" s="308">
        <f t="shared" si="40"/>
        <v>0.9984902135424587</v>
      </c>
      <c r="P118" s="309">
        <v>1137</v>
      </c>
      <c r="Q118" s="307">
        <f t="shared" si="45"/>
        <v>1.3684698292722557E-3</v>
      </c>
      <c r="R118" s="305">
        <f t="shared" si="48"/>
        <v>828903</v>
      </c>
      <c r="S118" s="303">
        <f t="shared" si="46"/>
        <v>0.99765061292283252</v>
      </c>
    </row>
    <row r="119" spans="2:19">
      <c r="B119" s="131">
        <v>113</v>
      </c>
      <c r="C119" s="67" t="s">
        <v>70</v>
      </c>
      <c r="D119" s="7">
        <f t="shared" si="42"/>
        <v>851</v>
      </c>
      <c r="E119" s="14">
        <f t="shared" si="43"/>
        <v>8.422373624807503E-4</v>
      </c>
      <c r="F119" s="15">
        <f t="shared" si="47"/>
        <v>1009032</v>
      </c>
      <c r="G119" s="16">
        <f t="shared" si="44"/>
        <v>0.9986421273074928</v>
      </c>
      <c r="H119" s="57">
        <v>61</v>
      </c>
      <c r="I119" s="14">
        <f t="shared" si="49"/>
        <v>6.9727832836093866E-4</v>
      </c>
      <c r="J119" s="65">
        <f t="shared" si="51"/>
        <v>87412</v>
      </c>
      <c r="K119" s="16">
        <f t="shared" si="50"/>
        <v>0.99918841374895695</v>
      </c>
      <c r="L119" s="60">
        <v>80</v>
      </c>
      <c r="M119" s="8">
        <f t="shared" si="39"/>
        <v>8.6894184606695199E-4</v>
      </c>
      <c r="N119" s="65">
        <f t="shared" si="41"/>
        <v>92007</v>
      </c>
      <c r="O119" s="38">
        <f t="shared" si="40"/>
        <v>0.9993591553885256</v>
      </c>
      <c r="P119" s="58">
        <v>710</v>
      </c>
      <c r="Q119" s="8">
        <f t="shared" si="45"/>
        <v>8.5454140614186591E-4</v>
      </c>
      <c r="R119" s="65">
        <f t="shared" si="48"/>
        <v>829613</v>
      </c>
      <c r="S119" s="16">
        <f t="shared" si="46"/>
        <v>0.99850515432897435</v>
      </c>
    </row>
    <row r="120" spans="2:19">
      <c r="B120" s="131">
        <v>114</v>
      </c>
      <c r="C120" s="310" t="s">
        <v>71</v>
      </c>
      <c r="D120" s="311">
        <f t="shared" si="42"/>
        <v>773</v>
      </c>
      <c r="E120" s="158">
        <f t="shared" si="43"/>
        <v>7.6504051844608688E-4</v>
      </c>
      <c r="F120" s="150">
        <f t="shared" si="47"/>
        <v>1009805</v>
      </c>
      <c r="G120" s="156">
        <f t="shared" si="44"/>
        <v>0.99940716782593897</v>
      </c>
      <c r="H120" s="293">
        <v>41</v>
      </c>
      <c r="I120" s="158">
        <f t="shared" si="49"/>
        <v>4.6866248299669652E-4</v>
      </c>
      <c r="J120" s="312">
        <f t="shared" si="51"/>
        <v>87453</v>
      </c>
      <c r="K120" s="156">
        <f t="shared" si="50"/>
        <v>0.99965707623195366</v>
      </c>
      <c r="L120" s="294">
        <v>40</v>
      </c>
      <c r="M120" s="145">
        <f t="shared" si="39"/>
        <v>4.3447092303347599E-4</v>
      </c>
      <c r="N120" s="312">
        <f t="shared" si="41"/>
        <v>92047</v>
      </c>
      <c r="O120" s="159">
        <f t="shared" si="40"/>
        <v>0.9997936263115591</v>
      </c>
      <c r="P120" s="293">
        <v>692</v>
      </c>
      <c r="Q120" s="145">
        <f t="shared" si="45"/>
        <v>8.3287697612700168E-4</v>
      </c>
      <c r="R120" s="312">
        <f t="shared" si="48"/>
        <v>830305</v>
      </c>
      <c r="S120" s="156">
        <f t="shared" si="46"/>
        <v>0.99933803130510135</v>
      </c>
    </row>
    <row r="121" spans="2:19">
      <c r="B121" s="131">
        <v>115</v>
      </c>
      <c r="C121" s="67" t="s">
        <v>72</v>
      </c>
      <c r="D121" s="7">
        <f t="shared" si="42"/>
        <v>182</v>
      </c>
      <c r="E121" s="14">
        <f t="shared" si="43"/>
        <v>1.8012596941421451E-4</v>
      </c>
      <c r="F121" s="15">
        <f t="shared" si="47"/>
        <v>1009987</v>
      </c>
      <c r="G121" s="16">
        <f t="shared" si="44"/>
        <v>0.99958729379535316</v>
      </c>
      <c r="H121" s="58">
        <v>12</v>
      </c>
      <c r="I121" s="14">
        <f t="shared" si="49"/>
        <v>1.3716950721854532E-4</v>
      </c>
      <c r="J121" s="65">
        <f t="shared" si="51"/>
        <v>87465</v>
      </c>
      <c r="K121" s="16">
        <f t="shared" si="50"/>
        <v>0.99979424573917219</v>
      </c>
      <c r="L121" s="66">
        <v>14</v>
      </c>
      <c r="M121" s="8">
        <f t="shared" si="39"/>
        <v>1.5206482306171659E-4</v>
      </c>
      <c r="N121" s="65">
        <f t="shared" si="41"/>
        <v>92061</v>
      </c>
      <c r="O121" s="38">
        <f t="shared" si="40"/>
        <v>0.99994569113462084</v>
      </c>
      <c r="P121" s="58">
        <v>156</v>
      </c>
      <c r="Q121" s="8">
        <f t="shared" si="45"/>
        <v>1.8775839346215647E-4</v>
      </c>
      <c r="R121" s="65">
        <f t="shared" si="48"/>
        <v>830461</v>
      </c>
      <c r="S121" s="16">
        <f t="shared" si="46"/>
        <v>0.99952578969856354</v>
      </c>
    </row>
    <row r="122" spans="2:19">
      <c r="B122" s="131">
        <v>116</v>
      </c>
      <c r="C122" s="310" t="s">
        <v>73</v>
      </c>
      <c r="D122" s="311">
        <f t="shared" si="42"/>
        <v>177</v>
      </c>
      <c r="E122" s="158">
        <f t="shared" si="43"/>
        <v>1.7517745377096687E-4</v>
      </c>
      <c r="F122" s="150">
        <f t="shared" si="47"/>
        <v>1010164</v>
      </c>
      <c r="G122" s="156">
        <f t="shared" si="44"/>
        <v>0.9997624712491241</v>
      </c>
      <c r="H122" s="293">
        <v>11</v>
      </c>
      <c r="I122" s="158">
        <f t="shared" si="49"/>
        <v>1.257387149503332E-4</v>
      </c>
      <c r="J122" s="312">
        <f t="shared" si="51"/>
        <v>87476</v>
      </c>
      <c r="K122" s="156">
        <f t="shared" si="50"/>
        <v>0.99991998445412256</v>
      </c>
      <c r="L122" s="313">
        <v>4</v>
      </c>
      <c r="M122" s="145">
        <f t="shared" ref="M122" si="52">L122/$L$131</f>
        <v>4.3447092303347595E-5</v>
      </c>
      <c r="N122" s="312">
        <f t="shared" si="41"/>
        <v>92065</v>
      </c>
      <c r="O122" s="159">
        <f t="shared" ref="O122" si="53">N122/$L$131</f>
        <v>0.99998913822692415</v>
      </c>
      <c r="P122" s="293">
        <v>162</v>
      </c>
      <c r="Q122" s="145">
        <f t="shared" si="45"/>
        <v>1.9497987013377785E-4</v>
      </c>
      <c r="R122" s="312">
        <f t="shared" si="48"/>
        <v>830623</v>
      </c>
      <c r="S122" s="156">
        <f t="shared" si="46"/>
        <v>0.99972076956869727</v>
      </c>
    </row>
    <row r="123" spans="2:19">
      <c r="B123" s="131">
        <v>117</v>
      </c>
      <c r="C123" s="67" t="s">
        <v>74</v>
      </c>
      <c r="D123" s="7">
        <f t="shared" si="42"/>
        <v>72</v>
      </c>
      <c r="E123" s="14">
        <f t="shared" si="43"/>
        <v>7.1258625262766179E-5</v>
      </c>
      <c r="F123" s="15">
        <f t="shared" si="47"/>
        <v>1010236</v>
      </c>
      <c r="G123" s="16">
        <f t="shared" si="44"/>
        <v>0.9998337298743869</v>
      </c>
      <c r="H123" s="58">
        <v>3</v>
      </c>
      <c r="I123" s="14">
        <f t="shared" si="49"/>
        <v>3.4292376804636331E-5</v>
      </c>
      <c r="J123" s="65">
        <f t="shared" si="51"/>
        <v>87479</v>
      </c>
      <c r="K123" s="16">
        <f t="shared" si="50"/>
        <v>0.99995427683092719</v>
      </c>
      <c r="L123" s="60"/>
      <c r="M123" s="8"/>
      <c r="N123" s="65"/>
      <c r="O123" s="38"/>
      <c r="P123" s="58">
        <v>69</v>
      </c>
      <c r="Q123" s="8">
        <f t="shared" si="45"/>
        <v>8.304698172364612E-5</v>
      </c>
      <c r="R123" s="65">
        <f t="shared" si="48"/>
        <v>830692</v>
      </c>
      <c r="S123" s="16">
        <f t="shared" si="46"/>
        <v>0.99980381655042094</v>
      </c>
    </row>
    <row r="124" spans="2:19">
      <c r="B124" s="131">
        <v>118</v>
      </c>
      <c r="C124" s="310" t="s">
        <v>75</v>
      </c>
      <c r="D124" s="311">
        <f t="shared" si="42"/>
        <v>17</v>
      </c>
      <c r="E124" s="158">
        <f t="shared" si="43"/>
        <v>1.6824953187042016E-5</v>
      </c>
      <c r="F124" s="150">
        <f t="shared" si="47"/>
        <v>1010253</v>
      </c>
      <c r="G124" s="156">
        <f t="shared" si="44"/>
        <v>0.9998505548275739</v>
      </c>
      <c r="H124" s="293"/>
      <c r="I124" s="158"/>
      <c r="J124" s="312"/>
      <c r="K124" s="156"/>
      <c r="L124" s="294"/>
      <c r="M124" s="145"/>
      <c r="N124" s="312"/>
      <c r="O124" s="159"/>
      <c r="P124" s="293">
        <v>17</v>
      </c>
      <c r="Q124" s="145">
        <f t="shared" si="45"/>
        <v>2.0460850569593972E-5</v>
      </c>
      <c r="R124" s="312">
        <f t="shared" si="48"/>
        <v>830709</v>
      </c>
      <c r="S124" s="156">
        <f t="shared" si="46"/>
        <v>0.99982427740099056</v>
      </c>
    </row>
    <row r="125" spans="2:19">
      <c r="B125" s="131">
        <v>119</v>
      </c>
      <c r="C125" s="67" t="s">
        <v>76</v>
      </c>
      <c r="D125" s="7">
        <f t="shared" si="42"/>
        <v>52</v>
      </c>
      <c r="E125" s="14">
        <f t="shared" si="43"/>
        <v>5.1464562689775573E-5</v>
      </c>
      <c r="F125" s="15">
        <f t="shared" si="47"/>
        <v>1010305</v>
      </c>
      <c r="G125" s="16">
        <f t="shared" si="44"/>
        <v>0.99990201939026369</v>
      </c>
      <c r="H125" s="58"/>
      <c r="I125" s="14"/>
      <c r="J125" s="65"/>
      <c r="K125" s="16"/>
      <c r="L125" s="66"/>
      <c r="M125" s="8"/>
      <c r="N125" s="65"/>
      <c r="O125" s="38"/>
      <c r="P125" s="58">
        <v>52</v>
      </c>
      <c r="Q125" s="8">
        <f t="shared" si="45"/>
        <v>6.2586131154052151E-5</v>
      </c>
      <c r="R125" s="65">
        <f t="shared" si="48"/>
        <v>830761</v>
      </c>
      <c r="S125" s="16">
        <f t="shared" si="46"/>
        <v>0.99988686353214462</v>
      </c>
    </row>
    <row r="126" spans="2:19">
      <c r="B126" s="131">
        <v>120</v>
      </c>
      <c r="C126" s="310" t="s">
        <v>77</v>
      </c>
      <c r="D126" s="311">
        <f t="shared" si="42"/>
        <v>50</v>
      </c>
      <c r="E126" s="158">
        <f t="shared" si="43"/>
        <v>4.9485156432476515E-5</v>
      </c>
      <c r="F126" s="150">
        <f t="shared" si="47"/>
        <v>1010355</v>
      </c>
      <c r="G126" s="156">
        <f t="shared" si="44"/>
        <v>0.99995150454669612</v>
      </c>
      <c r="H126" s="293">
        <v>3</v>
      </c>
      <c r="I126" s="158">
        <f>H126/$H$131</f>
        <v>3.4292376804636331E-5</v>
      </c>
      <c r="J126" s="312">
        <f>J123+H126</f>
        <v>87482</v>
      </c>
      <c r="K126" s="156">
        <f>J126/$H$131</f>
        <v>0.99998856920773183</v>
      </c>
      <c r="L126" s="294">
        <v>1</v>
      </c>
      <c r="M126" s="145">
        <f>L126/$L$131</f>
        <v>1.0861773075836899E-5</v>
      </c>
      <c r="N126" s="312">
        <f>N122+L126</f>
        <v>92066</v>
      </c>
      <c r="O126" s="159">
        <f>N126/$L$131</f>
        <v>1</v>
      </c>
      <c r="P126" s="293">
        <v>46</v>
      </c>
      <c r="Q126" s="145">
        <f t="shared" si="45"/>
        <v>5.5364654482430749E-5</v>
      </c>
      <c r="R126" s="312">
        <f t="shared" si="48"/>
        <v>830807</v>
      </c>
      <c r="S126" s="156">
        <f t="shared" si="46"/>
        <v>0.99994222818662704</v>
      </c>
    </row>
    <row r="127" spans="2:19">
      <c r="B127" s="131">
        <v>121</v>
      </c>
      <c r="C127" s="52" t="s">
        <v>78</v>
      </c>
      <c r="D127" s="7">
        <f t="shared" si="42"/>
        <v>16</v>
      </c>
      <c r="E127" s="14">
        <f t="shared" si="43"/>
        <v>1.5835250058392483E-5</v>
      </c>
      <c r="F127" s="15">
        <f t="shared" si="47"/>
        <v>1010371</v>
      </c>
      <c r="G127" s="16">
        <f t="shared" si="44"/>
        <v>0.99996733979675456</v>
      </c>
      <c r="H127" s="57"/>
      <c r="I127" s="14"/>
      <c r="J127" s="65"/>
      <c r="K127" s="16"/>
      <c r="L127" s="66"/>
      <c r="M127" s="14"/>
      <c r="N127" s="65"/>
      <c r="O127" s="38"/>
      <c r="P127" s="58">
        <v>16</v>
      </c>
      <c r="Q127" s="8">
        <f t="shared" si="45"/>
        <v>1.9257271124323739E-5</v>
      </c>
      <c r="R127" s="65">
        <f t="shared" si="48"/>
        <v>830823</v>
      </c>
      <c r="S127" s="16">
        <f t="shared" si="46"/>
        <v>0.99996148545775132</v>
      </c>
    </row>
    <row r="128" spans="2:19">
      <c r="B128" s="131">
        <v>122</v>
      </c>
      <c r="C128" s="310" t="s">
        <v>84</v>
      </c>
      <c r="D128" s="311">
        <f t="shared" si="42"/>
        <v>11</v>
      </c>
      <c r="E128" s="158">
        <f t="shared" si="43"/>
        <v>1.0886734415144834E-5</v>
      </c>
      <c r="F128" s="150">
        <f t="shared" si="47"/>
        <v>1010382</v>
      </c>
      <c r="G128" s="156"/>
      <c r="H128" s="293"/>
      <c r="I128" s="158"/>
      <c r="J128" s="312"/>
      <c r="K128" s="156"/>
      <c r="L128" s="294"/>
      <c r="M128" s="145"/>
      <c r="N128" s="312"/>
      <c r="O128" s="159"/>
      <c r="P128" s="293">
        <v>11</v>
      </c>
      <c r="Q128" s="145">
        <f t="shared" si="45"/>
        <v>1.323937389797257E-5</v>
      </c>
      <c r="R128" s="312">
        <f t="shared" si="48"/>
        <v>830834</v>
      </c>
      <c r="S128" s="156">
        <f t="shared" si="46"/>
        <v>0.99997472483164929</v>
      </c>
    </row>
    <row r="129" spans="2:19">
      <c r="B129" s="131">
        <v>123</v>
      </c>
      <c r="C129" s="67" t="s">
        <v>79</v>
      </c>
      <c r="D129" s="7">
        <f t="shared" si="42"/>
        <v>19</v>
      </c>
      <c r="E129" s="14">
        <f t="shared" si="43"/>
        <v>1.8804359444341077E-5</v>
      </c>
      <c r="F129" s="15">
        <f t="shared" si="47"/>
        <v>1010401</v>
      </c>
      <c r="G129" s="16">
        <f>F129/$D$131</f>
        <v>0.99999703089061409</v>
      </c>
      <c r="H129" s="58"/>
      <c r="I129" s="14"/>
      <c r="J129" s="65"/>
      <c r="K129" s="16"/>
      <c r="L129" s="66"/>
      <c r="M129" s="8"/>
      <c r="N129" s="65"/>
      <c r="O129" s="38"/>
      <c r="P129" s="58">
        <v>19</v>
      </c>
      <c r="Q129" s="8">
        <f t="shared" si="45"/>
        <v>2.286800946013444E-5</v>
      </c>
      <c r="R129" s="65">
        <f t="shared" si="48"/>
        <v>830853</v>
      </c>
      <c r="S129" s="16">
        <f t="shared" si="46"/>
        <v>0.99999759284110945</v>
      </c>
    </row>
    <row r="130" spans="2:19" ht="15.75" thickBot="1">
      <c r="B130" s="132">
        <v>124</v>
      </c>
      <c r="C130" s="310" t="s">
        <v>80</v>
      </c>
      <c r="D130" s="311">
        <f t="shared" si="42"/>
        <v>3</v>
      </c>
      <c r="E130" s="158">
        <f t="shared" si="43"/>
        <v>2.9691093859485911E-6</v>
      </c>
      <c r="F130" s="150">
        <f t="shared" si="47"/>
        <v>1010404</v>
      </c>
      <c r="G130" s="156">
        <f>F130/$D$131</f>
        <v>1</v>
      </c>
      <c r="H130" s="293">
        <v>1</v>
      </c>
      <c r="I130" s="158">
        <f>H130/$H$131</f>
        <v>1.1430792268212109E-5</v>
      </c>
      <c r="J130" s="312">
        <f>J126+H130</f>
        <v>87483</v>
      </c>
      <c r="K130" s="156">
        <f>J130/$H$131</f>
        <v>1</v>
      </c>
      <c r="L130" s="294"/>
      <c r="M130" s="145"/>
      <c r="N130" s="312"/>
      <c r="O130" s="159"/>
      <c r="P130" s="293">
        <v>2</v>
      </c>
      <c r="Q130" s="145">
        <f t="shared" si="45"/>
        <v>2.4071588905404673E-6</v>
      </c>
      <c r="R130" s="312">
        <f t="shared" si="48"/>
        <v>830855</v>
      </c>
      <c r="S130" s="156">
        <f t="shared" si="46"/>
        <v>1</v>
      </c>
    </row>
    <row r="131" spans="2:19" s="5" customFormat="1" ht="15.75" thickBot="1">
      <c r="B131" s="133">
        <v>125</v>
      </c>
      <c r="C131" s="212" t="s">
        <v>81</v>
      </c>
      <c r="D131" s="213">
        <f>SUM(D7:D130)</f>
        <v>1010404</v>
      </c>
      <c r="E131" s="214"/>
      <c r="F131" s="215"/>
      <c r="G131" s="296"/>
      <c r="H131" s="217">
        <f>SUM(H7:H130)</f>
        <v>87483</v>
      </c>
      <c r="I131" s="218"/>
      <c r="J131" s="218"/>
      <c r="K131" s="297"/>
      <c r="L131" s="298">
        <f>SUM(L7:L130)</f>
        <v>92066</v>
      </c>
      <c r="M131" s="256"/>
      <c r="N131" s="256"/>
      <c r="O131" s="257"/>
      <c r="P131" s="217">
        <f>SUM(P7:P130)</f>
        <v>830855</v>
      </c>
      <c r="Q131" s="256"/>
      <c r="R131" s="256"/>
      <c r="S131" s="259"/>
    </row>
  </sheetData>
  <mergeCells count="14">
    <mergeCell ref="B3:B5"/>
    <mergeCell ref="C3:C5"/>
    <mergeCell ref="D3:G3"/>
    <mergeCell ref="H3:K3"/>
    <mergeCell ref="L3:O3"/>
    <mergeCell ref="P4:Q4"/>
    <mergeCell ref="R4:S4"/>
    <mergeCell ref="P3:S3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scale="3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S47"/>
  <sheetViews>
    <sheetView view="pageBreakPreview" zoomScaleNormal="9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2" sqref="P2"/>
    </sheetView>
  </sheetViews>
  <sheetFormatPr defaultRowHeight="13.5"/>
  <cols>
    <col min="1" max="1" width="3.7109375" style="74" customWidth="1"/>
    <col min="2" max="2" width="5.5703125" style="71" customWidth="1"/>
    <col min="3" max="3" width="17.85546875" style="71" customWidth="1"/>
    <col min="4" max="4" width="10.85546875" style="72" customWidth="1"/>
    <col min="5" max="5" width="10.85546875" style="73" customWidth="1"/>
    <col min="6" max="6" width="10.85546875" style="72" customWidth="1"/>
    <col min="7" max="7" width="10.85546875" style="73" customWidth="1"/>
    <col min="8" max="8" width="10.140625" style="74" customWidth="1"/>
    <col min="9" max="9" width="10.140625" style="73" customWidth="1"/>
    <col min="10" max="10" width="10.140625" style="74" customWidth="1"/>
    <col min="11" max="11" width="10.140625" style="75" customWidth="1"/>
    <col min="12" max="12" width="11" style="74" customWidth="1"/>
    <col min="13" max="13" width="9.140625" style="73"/>
    <col min="14" max="14" width="9.140625" style="74"/>
    <col min="15" max="15" width="9.140625" style="75"/>
    <col min="16" max="16" width="11" style="74" customWidth="1"/>
    <col min="17" max="17" width="9.140625" style="73"/>
    <col min="18" max="18" width="9.140625" style="74"/>
    <col min="19" max="19" width="9.140625" style="75"/>
    <col min="20" max="16384" width="9.140625" style="74"/>
  </cols>
  <sheetData>
    <row r="2" spans="2:19" ht="17.25" thickBot="1">
      <c r="B2" s="1" t="s">
        <v>287</v>
      </c>
      <c r="J2" s="110"/>
      <c r="K2" s="110"/>
      <c r="L2" s="110" t="s">
        <v>292</v>
      </c>
      <c r="M2" s="111"/>
      <c r="N2" s="110"/>
      <c r="O2" s="112"/>
      <c r="P2" s="103" t="s">
        <v>296</v>
      </c>
      <c r="Q2" s="114"/>
      <c r="R2" s="118"/>
      <c r="S2" s="113"/>
    </row>
    <row r="3" spans="2:19" s="24" customFormat="1" ht="12.75" customHeight="1">
      <c r="B3" s="564" t="s">
        <v>204</v>
      </c>
      <c r="C3" s="540" t="s">
        <v>205</v>
      </c>
      <c r="D3" s="545" t="s">
        <v>2</v>
      </c>
      <c r="E3" s="546"/>
      <c r="F3" s="546"/>
      <c r="G3" s="546"/>
      <c r="H3" s="545" t="s">
        <v>3</v>
      </c>
      <c r="I3" s="546"/>
      <c r="J3" s="546"/>
      <c r="K3" s="547"/>
      <c r="L3" s="546" t="s">
        <v>198</v>
      </c>
      <c r="M3" s="546"/>
      <c r="N3" s="546"/>
      <c r="O3" s="546"/>
      <c r="P3" s="545" t="s">
        <v>199</v>
      </c>
      <c r="Q3" s="546"/>
      <c r="R3" s="546"/>
      <c r="S3" s="547"/>
    </row>
    <row r="4" spans="2:19" s="24" customFormat="1" ht="12.75">
      <c r="B4" s="565"/>
      <c r="C4" s="541"/>
      <c r="D4" s="562" t="s">
        <v>5</v>
      </c>
      <c r="E4" s="532"/>
      <c r="F4" s="536" t="s">
        <v>6</v>
      </c>
      <c r="G4" s="561"/>
      <c r="H4" s="562" t="s">
        <v>5</v>
      </c>
      <c r="I4" s="532"/>
      <c r="J4" s="536" t="s">
        <v>6</v>
      </c>
      <c r="K4" s="563"/>
      <c r="L4" s="561" t="s">
        <v>5</v>
      </c>
      <c r="M4" s="532"/>
      <c r="N4" s="536" t="s">
        <v>6</v>
      </c>
      <c r="O4" s="561"/>
      <c r="P4" s="562" t="s">
        <v>5</v>
      </c>
      <c r="Q4" s="532"/>
      <c r="R4" s="536" t="s">
        <v>6</v>
      </c>
      <c r="S4" s="563"/>
    </row>
    <row r="5" spans="2:19" s="25" customFormat="1" thickBot="1">
      <c r="B5" s="566"/>
      <c r="C5" s="542"/>
      <c r="D5" s="173" t="s">
        <v>7</v>
      </c>
      <c r="E5" s="174" t="s">
        <v>8</v>
      </c>
      <c r="F5" s="175" t="s">
        <v>7</v>
      </c>
      <c r="G5" s="179" t="s">
        <v>8</v>
      </c>
      <c r="H5" s="177" t="s">
        <v>7</v>
      </c>
      <c r="I5" s="174" t="s">
        <v>8</v>
      </c>
      <c r="J5" s="178" t="s">
        <v>7</v>
      </c>
      <c r="K5" s="176" t="s">
        <v>8</v>
      </c>
      <c r="L5" s="314" t="s">
        <v>7</v>
      </c>
      <c r="M5" s="174" t="s">
        <v>8</v>
      </c>
      <c r="N5" s="178" t="s">
        <v>7</v>
      </c>
      <c r="O5" s="179" t="s">
        <v>8</v>
      </c>
      <c r="P5" s="177" t="s">
        <v>7</v>
      </c>
      <c r="Q5" s="174" t="s">
        <v>8</v>
      </c>
      <c r="R5" s="178" t="s">
        <v>7</v>
      </c>
      <c r="S5" s="176" t="s">
        <v>8</v>
      </c>
    </row>
    <row r="6" spans="2:19" s="25" customFormat="1" thickBot="1">
      <c r="B6" s="182"/>
      <c r="C6" s="204" t="s">
        <v>2</v>
      </c>
      <c r="D6" s="205">
        <f>D47</f>
        <v>1010404</v>
      </c>
      <c r="E6" s="206"/>
      <c r="F6" s="207"/>
      <c r="G6" s="210"/>
      <c r="H6" s="205">
        <f>H47</f>
        <v>87483</v>
      </c>
      <c r="I6" s="206"/>
      <c r="J6" s="209"/>
      <c r="K6" s="208"/>
      <c r="L6" s="337">
        <f>L47</f>
        <v>92066</v>
      </c>
      <c r="M6" s="206"/>
      <c r="N6" s="209"/>
      <c r="O6" s="210"/>
      <c r="P6" s="205">
        <f>P47</f>
        <v>830855</v>
      </c>
      <c r="Q6" s="206"/>
      <c r="R6" s="209"/>
      <c r="S6" s="208"/>
    </row>
    <row r="7" spans="2:19">
      <c r="B7" s="183">
        <v>1</v>
      </c>
      <c r="C7" s="315" t="s">
        <v>83</v>
      </c>
      <c r="D7" s="161">
        <f>H7+L7+P7</f>
        <v>7</v>
      </c>
      <c r="E7" s="145">
        <f>D7/$D$47</f>
        <v>6.9279219005467119E-6</v>
      </c>
      <c r="F7" s="164">
        <f>D7</f>
        <v>7</v>
      </c>
      <c r="G7" s="146">
        <f>F7/$D$47</f>
        <v>6.9279219005467119E-6</v>
      </c>
      <c r="H7" s="316">
        <v>7</v>
      </c>
      <c r="I7" s="145">
        <f>H7/$H$47</f>
        <v>8.0015545877484774E-5</v>
      </c>
      <c r="J7" s="164">
        <f>H7</f>
        <v>7</v>
      </c>
      <c r="K7" s="144">
        <f>J7/$H$47</f>
        <v>8.0015545877484774E-5</v>
      </c>
      <c r="L7" s="317"/>
      <c r="M7" s="318">
        <f>L7/$L$47</f>
        <v>0</v>
      </c>
      <c r="N7" s="319">
        <f>L7</f>
        <v>0</v>
      </c>
      <c r="O7" s="320">
        <f>N7/$L$47</f>
        <v>0</v>
      </c>
      <c r="P7" s="321"/>
      <c r="Q7" s="318"/>
      <c r="R7" s="319"/>
      <c r="S7" s="322"/>
    </row>
    <row r="8" spans="2:19">
      <c r="B8" s="183">
        <v>2</v>
      </c>
      <c r="C8" s="81" t="s">
        <v>59</v>
      </c>
      <c r="D8" s="26">
        <f t="shared" ref="D8:D46" si="0">H8+L8+P8</f>
        <v>11</v>
      </c>
      <c r="E8" s="8">
        <f>D8/$D$47</f>
        <v>1.0886734415144834E-5</v>
      </c>
      <c r="F8" s="49">
        <f>F7+D8</f>
        <v>18</v>
      </c>
      <c r="G8" s="37">
        <f>F8/$D$47</f>
        <v>1.7814656315691545E-5</v>
      </c>
      <c r="H8" s="57"/>
      <c r="I8" s="8"/>
      <c r="J8" s="27"/>
      <c r="K8" s="10"/>
      <c r="L8" s="66"/>
      <c r="M8" s="77">
        <f>L8/$L$47</f>
        <v>0</v>
      </c>
      <c r="N8" s="68">
        <f>N7+L8</f>
        <v>0</v>
      </c>
      <c r="O8" s="78">
        <f>N8/$L$47</f>
        <v>0</v>
      </c>
      <c r="P8" s="58">
        <v>11</v>
      </c>
      <c r="Q8" s="77">
        <f>P8/$P$47</f>
        <v>1.323937389797257E-5</v>
      </c>
      <c r="R8" s="68">
        <f>P8</f>
        <v>11</v>
      </c>
      <c r="S8" s="80">
        <f t="shared" ref="S8:S46" si="1">R8/$P$47</f>
        <v>1.323937389797257E-5</v>
      </c>
    </row>
    <row r="9" spans="2:19">
      <c r="B9" s="183">
        <v>3</v>
      </c>
      <c r="C9" s="323" t="s">
        <v>61</v>
      </c>
      <c r="D9" s="161">
        <f t="shared" si="0"/>
        <v>48</v>
      </c>
      <c r="E9" s="145">
        <f t="shared" ref="E9:E46" si="2">D9/$D$47</f>
        <v>4.7505750175177457E-5</v>
      </c>
      <c r="F9" s="162">
        <f t="shared" ref="F9:F46" si="3">F8+D9</f>
        <v>66</v>
      </c>
      <c r="G9" s="146">
        <f t="shared" ref="G9:G46" si="4">F9/$D$47</f>
        <v>6.5320406490869005E-5</v>
      </c>
      <c r="H9" s="293">
        <v>7</v>
      </c>
      <c r="I9" s="145">
        <f t="shared" ref="I9:I45" si="5">H9/$H$47</f>
        <v>8.0015545877484774E-5</v>
      </c>
      <c r="J9" s="164">
        <f>J7+H9</f>
        <v>14</v>
      </c>
      <c r="K9" s="144">
        <f t="shared" ref="K9:K45" si="6">J9/$H$47</f>
        <v>1.6003109175496955E-4</v>
      </c>
      <c r="L9" s="294">
        <v>2</v>
      </c>
      <c r="M9" s="318">
        <f t="shared" ref="M9:M45" si="7">L9/$L$47</f>
        <v>2.1723546151673798E-5</v>
      </c>
      <c r="N9" s="319">
        <f t="shared" ref="N9:N45" si="8">N8+L9</f>
        <v>2</v>
      </c>
      <c r="O9" s="320">
        <f t="shared" ref="O9:O45" si="9">N9/$L$47</f>
        <v>2.1723546151673798E-5</v>
      </c>
      <c r="P9" s="293">
        <v>39</v>
      </c>
      <c r="Q9" s="519">
        <f t="shared" ref="Q9:Q46" si="10">P9/$P$47</f>
        <v>4.6939598365539116E-5</v>
      </c>
      <c r="R9" s="319">
        <f>R8+P9</f>
        <v>50</v>
      </c>
      <c r="S9" s="322">
        <f t="shared" si="1"/>
        <v>6.0178972263511683E-5</v>
      </c>
    </row>
    <row r="10" spans="2:19">
      <c r="B10" s="183">
        <v>4</v>
      </c>
      <c r="C10" s="81" t="s">
        <v>62</v>
      </c>
      <c r="D10" s="26">
        <f t="shared" si="0"/>
        <v>485</v>
      </c>
      <c r="E10" s="8">
        <f t="shared" si="2"/>
        <v>4.8000601739502222E-4</v>
      </c>
      <c r="F10" s="49">
        <f t="shared" si="3"/>
        <v>551</v>
      </c>
      <c r="G10" s="37">
        <f t="shared" si="4"/>
        <v>5.4532642388589118E-4</v>
      </c>
      <c r="H10" s="58">
        <v>21</v>
      </c>
      <c r="I10" s="8">
        <f t="shared" si="5"/>
        <v>2.400466376324543E-4</v>
      </c>
      <c r="J10" s="27">
        <f>J9+H10</f>
        <v>35</v>
      </c>
      <c r="K10" s="10">
        <f t="shared" si="6"/>
        <v>4.0007772938742382E-4</v>
      </c>
      <c r="L10" s="60">
        <v>34</v>
      </c>
      <c r="M10" s="77">
        <f t="shared" si="7"/>
        <v>3.6930028457845458E-4</v>
      </c>
      <c r="N10" s="68">
        <f t="shared" si="8"/>
        <v>36</v>
      </c>
      <c r="O10" s="78">
        <f t="shared" si="9"/>
        <v>3.910238307301284E-4</v>
      </c>
      <c r="P10" s="58">
        <v>430</v>
      </c>
      <c r="Q10" s="77">
        <f t="shared" si="10"/>
        <v>5.1753916146620046E-4</v>
      </c>
      <c r="R10" s="68">
        <f>R9+P10</f>
        <v>480</v>
      </c>
      <c r="S10" s="80">
        <f t="shared" si="1"/>
        <v>5.7771813372971216E-4</v>
      </c>
    </row>
    <row r="11" spans="2:19">
      <c r="B11" s="183">
        <v>5</v>
      </c>
      <c r="C11" s="323" t="s">
        <v>63</v>
      </c>
      <c r="D11" s="161">
        <f t="shared" si="0"/>
        <v>379</v>
      </c>
      <c r="E11" s="145">
        <f t="shared" si="2"/>
        <v>3.7509748575817198E-4</v>
      </c>
      <c r="F11" s="162">
        <f t="shared" si="3"/>
        <v>930</v>
      </c>
      <c r="G11" s="146">
        <f t="shared" si="4"/>
        <v>9.2042390964406316E-4</v>
      </c>
      <c r="H11" s="293">
        <v>25</v>
      </c>
      <c r="I11" s="145">
        <f t="shared" si="5"/>
        <v>2.8576980670530272E-4</v>
      </c>
      <c r="J11" s="164">
        <f t="shared" ref="J11:J45" si="11">J10+H11</f>
        <v>60</v>
      </c>
      <c r="K11" s="144">
        <f t="shared" si="6"/>
        <v>6.8584753609272659E-4</v>
      </c>
      <c r="L11" s="294">
        <v>32</v>
      </c>
      <c r="M11" s="318">
        <f t="shared" si="7"/>
        <v>3.4757673842678076E-4</v>
      </c>
      <c r="N11" s="319">
        <f t="shared" si="8"/>
        <v>68</v>
      </c>
      <c r="O11" s="320">
        <f t="shared" si="9"/>
        <v>7.3860056915690917E-4</v>
      </c>
      <c r="P11" s="293">
        <v>322</v>
      </c>
      <c r="Q11" s="519">
        <f t="shared" si="10"/>
        <v>3.8755258137701526E-4</v>
      </c>
      <c r="R11" s="319">
        <f t="shared" ref="R11:R46" si="12">R10+P11</f>
        <v>802</v>
      </c>
      <c r="S11" s="322">
        <f t="shared" si="1"/>
        <v>9.6527071510672737E-4</v>
      </c>
    </row>
    <row r="12" spans="2:19">
      <c r="B12" s="183">
        <v>6</v>
      </c>
      <c r="C12" s="81" t="s">
        <v>64</v>
      </c>
      <c r="D12" s="26">
        <f t="shared" si="0"/>
        <v>2839</v>
      </c>
      <c r="E12" s="8">
        <f t="shared" si="2"/>
        <v>2.8097671822360165E-3</v>
      </c>
      <c r="F12" s="49">
        <f t="shared" si="3"/>
        <v>3769</v>
      </c>
      <c r="G12" s="37">
        <f t="shared" si="4"/>
        <v>3.7301910918800798E-3</v>
      </c>
      <c r="H12" s="58">
        <v>172</v>
      </c>
      <c r="I12" s="8">
        <f t="shared" si="5"/>
        <v>1.9660962701324829E-3</v>
      </c>
      <c r="J12" s="27">
        <f t="shared" si="11"/>
        <v>232</v>
      </c>
      <c r="K12" s="10">
        <f t="shared" si="6"/>
        <v>2.6519438062252093E-3</v>
      </c>
      <c r="L12" s="60">
        <v>214</v>
      </c>
      <c r="M12" s="77">
        <f t="shared" si="7"/>
        <v>2.3244194382290966E-3</v>
      </c>
      <c r="N12" s="68">
        <f t="shared" si="8"/>
        <v>282</v>
      </c>
      <c r="O12" s="78">
        <f t="shared" si="9"/>
        <v>3.0630200073860055E-3</v>
      </c>
      <c r="P12" s="58">
        <v>2453</v>
      </c>
      <c r="Q12" s="77">
        <f t="shared" si="10"/>
        <v>2.9523803792478832E-3</v>
      </c>
      <c r="R12" s="68">
        <f t="shared" si="12"/>
        <v>3255</v>
      </c>
      <c r="S12" s="80">
        <f t="shared" si="1"/>
        <v>3.9176510943546104E-3</v>
      </c>
    </row>
    <row r="13" spans="2:19">
      <c r="B13" s="183">
        <v>7</v>
      </c>
      <c r="C13" s="323" t="s">
        <v>65</v>
      </c>
      <c r="D13" s="161">
        <f t="shared" si="0"/>
        <v>5958</v>
      </c>
      <c r="E13" s="145">
        <f t="shared" si="2"/>
        <v>5.8966512404939019E-3</v>
      </c>
      <c r="F13" s="162">
        <f t="shared" si="3"/>
        <v>9727</v>
      </c>
      <c r="G13" s="146">
        <f t="shared" si="4"/>
        <v>9.6268423323739808E-3</v>
      </c>
      <c r="H13" s="293">
        <v>461</v>
      </c>
      <c r="I13" s="145">
        <f t="shared" si="5"/>
        <v>5.2695952356457826E-3</v>
      </c>
      <c r="J13" s="164">
        <f t="shared" si="11"/>
        <v>693</v>
      </c>
      <c r="K13" s="144">
        <f t="shared" si="6"/>
        <v>7.9215390418709928E-3</v>
      </c>
      <c r="L13" s="294">
        <v>497</v>
      </c>
      <c r="M13" s="318">
        <f t="shared" si="7"/>
        <v>5.3983012186909389E-3</v>
      </c>
      <c r="N13" s="319">
        <f t="shared" si="8"/>
        <v>779</v>
      </c>
      <c r="O13" s="320">
        <f t="shared" si="9"/>
        <v>8.4613212260769444E-3</v>
      </c>
      <c r="P13" s="293">
        <v>5000</v>
      </c>
      <c r="Q13" s="519">
        <f t="shared" si="10"/>
        <v>6.0178972263511682E-3</v>
      </c>
      <c r="R13" s="319">
        <f t="shared" si="12"/>
        <v>8255</v>
      </c>
      <c r="S13" s="322">
        <f t="shared" si="1"/>
        <v>9.9355483207057785E-3</v>
      </c>
    </row>
    <row r="14" spans="2:19">
      <c r="B14" s="183">
        <v>8</v>
      </c>
      <c r="C14" s="81" t="s">
        <v>66</v>
      </c>
      <c r="D14" s="26">
        <f t="shared" si="0"/>
        <v>5725</v>
      </c>
      <c r="E14" s="8">
        <f t="shared" si="2"/>
        <v>5.6660504115185611E-3</v>
      </c>
      <c r="F14" s="49">
        <f t="shared" si="3"/>
        <v>15452</v>
      </c>
      <c r="G14" s="37">
        <f t="shared" si="4"/>
        <v>1.5292892743892542E-2</v>
      </c>
      <c r="H14" s="58">
        <v>447</v>
      </c>
      <c r="I14" s="8">
        <f t="shared" si="5"/>
        <v>5.1095641438908129E-3</v>
      </c>
      <c r="J14" s="27">
        <f t="shared" si="11"/>
        <v>1140</v>
      </c>
      <c r="K14" s="10">
        <f t="shared" si="6"/>
        <v>1.3031103185761806E-2</v>
      </c>
      <c r="L14" s="60">
        <v>582</v>
      </c>
      <c r="M14" s="77">
        <f t="shared" si="7"/>
        <v>6.3215519301370758E-3</v>
      </c>
      <c r="N14" s="68">
        <f t="shared" si="8"/>
        <v>1361</v>
      </c>
      <c r="O14" s="78">
        <f t="shared" si="9"/>
        <v>1.4782873156214021E-2</v>
      </c>
      <c r="P14" s="58">
        <v>4696</v>
      </c>
      <c r="Q14" s="77">
        <f t="shared" si="10"/>
        <v>5.6520090749890171E-3</v>
      </c>
      <c r="R14" s="68">
        <f t="shared" si="12"/>
        <v>12951</v>
      </c>
      <c r="S14" s="80">
        <f t="shared" si="1"/>
        <v>1.5587557395694797E-2</v>
      </c>
    </row>
    <row r="15" spans="2:19">
      <c r="B15" s="183">
        <v>9</v>
      </c>
      <c r="C15" s="323" t="s">
        <v>67</v>
      </c>
      <c r="D15" s="161">
        <f t="shared" si="0"/>
        <v>4916</v>
      </c>
      <c r="E15" s="145">
        <f t="shared" si="2"/>
        <v>4.8653805804410909E-3</v>
      </c>
      <c r="F15" s="162">
        <f t="shared" si="3"/>
        <v>20368</v>
      </c>
      <c r="G15" s="146">
        <f t="shared" si="4"/>
        <v>2.0158273324333634E-2</v>
      </c>
      <c r="H15" s="293">
        <v>376</v>
      </c>
      <c r="I15" s="145">
        <f t="shared" si="5"/>
        <v>4.2979778928477529E-3</v>
      </c>
      <c r="J15" s="164">
        <f t="shared" si="11"/>
        <v>1516</v>
      </c>
      <c r="K15" s="144">
        <f t="shared" si="6"/>
        <v>1.7329081078609559E-2</v>
      </c>
      <c r="L15" s="294">
        <v>373</v>
      </c>
      <c r="M15" s="318">
        <f t="shared" si="7"/>
        <v>4.0514413572871636E-3</v>
      </c>
      <c r="N15" s="319">
        <f t="shared" si="8"/>
        <v>1734</v>
      </c>
      <c r="O15" s="320">
        <f t="shared" si="9"/>
        <v>1.8834314513501184E-2</v>
      </c>
      <c r="P15" s="293">
        <v>4167</v>
      </c>
      <c r="Q15" s="519">
        <f t="shared" si="10"/>
        <v>5.0153155484410636E-3</v>
      </c>
      <c r="R15" s="319">
        <f t="shared" si="12"/>
        <v>17118</v>
      </c>
      <c r="S15" s="322">
        <f t="shared" si="1"/>
        <v>2.0602872944135861E-2</v>
      </c>
    </row>
    <row r="16" spans="2:19">
      <c r="B16" s="183">
        <v>10</v>
      </c>
      <c r="C16" s="81" t="s">
        <v>68</v>
      </c>
      <c r="D16" s="26">
        <f t="shared" si="0"/>
        <v>4536</v>
      </c>
      <c r="E16" s="8">
        <f t="shared" si="2"/>
        <v>4.4892933915542691E-3</v>
      </c>
      <c r="F16" s="49">
        <f t="shared" si="3"/>
        <v>24904</v>
      </c>
      <c r="G16" s="37">
        <f t="shared" si="4"/>
        <v>2.4647566715887904E-2</v>
      </c>
      <c r="H16" s="58">
        <v>333</v>
      </c>
      <c r="I16" s="8">
        <f t="shared" si="5"/>
        <v>3.8064538253146326E-3</v>
      </c>
      <c r="J16" s="27">
        <f t="shared" si="11"/>
        <v>1849</v>
      </c>
      <c r="K16" s="10">
        <f t="shared" si="6"/>
        <v>2.113553490392419E-2</v>
      </c>
      <c r="L16" s="60">
        <v>310</v>
      </c>
      <c r="M16" s="77">
        <f t="shared" si="7"/>
        <v>3.3671496535094387E-3</v>
      </c>
      <c r="N16" s="68">
        <f t="shared" si="8"/>
        <v>2044</v>
      </c>
      <c r="O16" s="78">
        <f t="shared" si="9"/>
        <v>2.2201464167010621E-2</v>
      </c>
      <c r="P16" s="58">
        <v>3893</v>
      </c>
      <c r="Q16" s="77">
        <f t="shared" si="10"/>
        <v>4.6855347804370196E-3</v>
      </c>
      <c r="R16" s="68">
        <f t="shared" si="12"/>
        <v>21011</v>
      </c>
      <c r="S16" s="80">
        <f t="shared" si="1"/>
        <v>2.528840772457288E-2</v>
      </c>
    </row>
    <row r="17" spans="2:19">
      <c r="B17" s="183">
        <v>11</v>
      </c>
      <c r="C17" s="315" t="s">
        <v>69</v>
      </c>
      <c r="D17" s="161">
        <f t="shared" si="0"/>
        <v>3552</v>
      </c>
      <c r="E17" s="145">
        <f t="shared" si="2"/>
        <v>3.5154255129631316E-3</v>
      </c>
      <c r="F17" s="164">
        <f t="shared" si="3"/>
        <v>28456</v>
      </c>
      <c r="G17" s="146">
        <f t="shared" si="4"/>
        <v>2.8162992228851033E-2</v>
      </c>
      <c r="H17" s="316">
        <v>232</v>
      </c>
      <c r="I17" s="145">
        <f t="shared" si="5"/>
        <v>2.6519438062252093E-3</v>
      </c>
      <c r="J17" s="164">
        <f t="shared" si="11"/>
        <v>2081</v>
      </c>
      <c r="K17" s="144">
        <f t="shared" si="6"/>
        <v>2.3787478710149402E-2</v>
      </c>
      <c r="L17" s="317">
        <v>241</v>
      </c>
      <c r="M17" s="318">
        <f t="shared" si="7"/>
        <v>2.6176873112766928E-3</v>
      </c>
      <c r="N17" s="319">
        <f t="shared" si="8"/>
        <v>2285</v>
      </c>
      <c r="O17" s="320">
        <f t="shared" si="9"/>
        <v>2.4819151478287317E-2</v>
      </c>
      <c r="P17" s="321">
        <v>3079</v>
      </c>
      <c r="Q17" s="519">
        <f t="shared" si="10"/>
        <v>3.7058211119870496E-3</v>
      </c>
      <c r="R17" s="319">
        <f t="shared" si="12"/>
        <v>24090</v>
      </c>
      <c r="S17" s="322">
        <f t="shared" si="1"/>
        <v>2.8994228836559929E-2</v>
      </c>
    </row>
    <row r="18" spans="2:19">
      <c r="B18" s="183">
        <v>12</v>
      </c>
      <c r="C18" s="81" t="s">
        <v>70</v>
      </c>
      <c r="D18" s="26">
        <f t="shared" si="0"/>
        <v>3768</v>
      </c>
      <c r="E18" s="8">
        <f t="shared" si="2"/>
        <v>3.72920138875143E-3</v>
      </c>
      <c r="F18" s="49">
        <f t="shared" si="3"/>
        <v>32224</v>
      </c>
      <c r="G18" s="37">
        <f t="shared" si="4"/>
        <v>3.1892193617602461E-2</v>
      </c>
      <c r="H18" s="57">
        <v>255</v>
      </c>
      <c r="I18" s="8">
        <f t="shared" si="5"/>
        <v>2.9148520283940882E-3</v>
      </c>
      <c r="J18" s="27">
        <f t="shared" si="11"/>
        <v>2336</v>
      </c>
      <c r="K18" s="10">
        <f t="shared" si="6"/>
        <v>2.670233073854349E-2</v>
      </c>
      <c r="L18" s="66">
        <v>216</v>
      </c>
      <c r="M18" s="77">
        <f t="shared" si="7"/>
        <v>2.3461429843807703E-3</v>
      </c>
      <c r="N18" s="68">
        <f t="shared" si="8"/>
        <v>2501</v>
      </c>
      <c r="O18" s="78">
        <f t="shared" si="9"/>
        <v>2.7165294462668087E-2</v>
      </c>
      <c r="P18" s="58">
        <v>3297</v>
      </c>
      <c r="Q18" s="77">
        <f t="shared" si="10"/>
        <v>3.9682014310559602E-3</v>
      </c>
      <c r="R18" s="68">
        <f t="shared" si="12"/>
        <v>27387</v>
      </c>
      <c r="S18" s="80">
        <f t="shared" si="1"/>
        <v>3.2962430267615889E-2</v>
      </c>
    </row>
    <row r="19" spans="2:19">
      <c r="B19" s="183">
        <v>13</v>
      </c>
      <c r="C19" s="323" t="s">
        <v>71</v>
      </c>
      <c r="D19" s="161">
        <f t="shared" si="0"/>
        <v>2910</v>
      </c>
      <c r="E19" s="145">
        <f t="shared" si="2"/>
        <v>2.8800361043701331E-3</v>
      </c>
      <c r="F19" s="162">
        <f t="shared" si="3"/>
        <v>35134</v>
      </c>
      <c r="G19" s="146">
        <f t="shared" si="4"/>
        <v>3.4772229721972595E-2</v>
      </c>
      <c r="H19" s="293">
        <v>227</v>
      </c>
      <c r="I19" s="145">
        <f t="shared" si="5"/>
        <v>2.5947898448841489E-3</v>
      </c>
      <c r="J19" s="164">
        <f t="shared" si="11"/>
        <v>2563</v>
      </c>
      <c r="K19" s="144">
        <f t="shared" si="6"/>
        <v>2.9297120583427639E-2</v>
      </c>
      <c r="L19" s="294">
        <v>181</v>
      </c>
      <c r="M19" s="318">
        <f t="shared" si="7"/>
        <v>1.965980926726479E-3</v>
      </c>
      <c r="N19" s="319">
        <f t="shared" si="8"/>
        <v>2682</v>
      </c>
      <c r="O19" s="320">
        <f t="shared" si="9"/>
        <v>2.9131275389394563E-2</v>
      </c>
      <c r="P19" s="293">
        <v>2502</v>
      </c>
      <c r="Q19" s="519">
        <f t="shared" si="10"/>
        <v>3.0113557720661249E-3</v>
      </c>
      <c r="R19" s="319">
        <f t="shared" si="12"/>
        <v>29889</v>
      </c>
      <c r="S19" s="322">
        <f t="shared" si="1"/>
        <v>3.5973786039682015E-2</v>
      </c>
    </row>
    <row r="20" spans="2:19">
      <c r="B20" s="183">
        <v>14</v>
      </c>
      <c r="C20" s="81" t="s">
        <v>72</v>
      </c>
      <c r="D20" s="26">
        <f t="shared" si="0"/>
        <v>4057</v>
      </c>
      <c r="E20" s="8">
        <f t="shared" si="2"/>
        <v>4.0152255929311442E-3</v>
      </c>
      <c r="F20" s="49">
        <f t="shared" si="3"/>
        <v>39191</v>
      </c>
      <c r="G20" s="37">
        <f t="shared" si="4"/>
        <v>3.878745531490374E-2</v>
      </c>
      <c r="H20" s="58">
        <v>361</v>
      </c>
      <c r="I20" s="8">
        <f t="shared" si="5"/>
        <v>4.1265160088245715E-3</v>
      </c>
      <c r="J20" s="27">
        <f t="shared" si="11"/>
        <v>2924</v>
      </c>
      <c r="K20" s="10">
        <f t="shared" si="6"/>
        <v>3.3423636592252212E-2</v>
      </c>
      <c r="L20" s="60">
        <v>335</v>
      </c>
      <c r="M20" s="77">
        <f t="shared" si="7"/>
        <v>3.6386939804053612E-3</v>
      </c>
      <c r="N20" s="68">
        <f t="shared" si="8"/>
        <v>3017</v>
      </c>
      <c r="O20" s="78">
        <f t="shared" si="9"/>
        <v>3.2769969369799923E-2</v>
      </c>
      <c r="P20" s="58">
        <v>3361</v>
      </c>
      <c r="Q20" s="77">
        <f t="shared" si="10"/>
        <v>4.045230515553255E-3</v>
      </c>
      <c r="R20" s="68">
        <f t="shared" si="12"/>
        <v>33250</v>
      </c>
      <c r="S20" s="80">
        <f t="shared" si="1"/>
        <v>4.0019016555235272E-2</v>
      </c>
    </row>
    <row r="21" spans="2:19">
      <c r="B21" s="183">
        <v>15</v>
      </c>
      <c r="C21" s="323" t="s">
        <v>73</v>
      </c>
      <c r="D21" s="161">
        <f t="shared" si="0"/>
        <v>9645</v>
      </c>
      <c r="E21" s="145">
        <f t="shared" si="2"/>
        <v>9.5456866758247202E-3</v>
      </c>
      <c r="F21" s="162">
        <f t="shared" si="3"/>
        <v>48836</v>
      </c>
      <c r="G21" s="146">
        <f t="shared" si="4"/>
        <v>4.8333141990728461E-2</v>
      </c>
      <c r="H21" s="293">
        <v>1049</v>
      </c>
      <c r="I21" s="145">
        <f t="shared" si="5"/>
        <v>1.1990901089354503E-2</v>
      </c>
      <c r="J21" s="164">
        <f t="shared" si="11"/>
        <v>3973</v>
      </c>
      <c r="K21" s="144">
        <f t="shared" si="6"/>
        <v>4.5414537681606713E-2</v>
      </c>
      <c r="L21" s="294">
        <v>850</v>
      </c>
      <c r="M21" s="318">
        <f t="shared" si="7"/>
        <v>9.2325071144613649E-3</v>
      </c>
      <c r="N21" s="319">
        <f t="shared" si="8"/>
        <v>3867</v>
      </c>
      <c r="O21" s="320">
        <f t="shared" si="9"/>
        <v>4.2002476484261288E-2</v>
      </c>
      <c r="P21" s="293">
        <v>7746</v>
      </c>
      <c r="Q21" s="519">
        <f t="shared" si="10"/>
        <v>9.3229263830632292E-3</v>
      </c>
      <c r="R21" s="319">
        <f t="shared" si="12"/>
        <v>40996</v>
      </c>
      <c r="S21" s="322">
        <f t="shared" si="1"/>
        <v>4.9341942938298501E-2</v>
      </c>
    </row>
    <row r="22" spans="2:19">
      <c r="B22" s="183">
        <v>16</v>
      </c>
      <c r="C22" s="81" t="s">
        <v>74</v>
      </c>
      <c r="D22" s="26">
        <f t="shared" si="0"/>
        <v>7081</v>
      </c>
      <c r="E22" s="8">
        <f t="shared" si="2"/>
        <v>7.0080878539673236E-3</v>
      </c>
      <c r="F22" s="49">
        <f t="shared" si="3"/>
        <v>55917</v>
      </c>
      <c r="G22" s="37">
        <f t="shared" si="4"/>
        <v>5.5341229844695784E-2</v>
      </c>
      <c r="H22" s="58">
        <v>666</v>
      </c>
      <c r="I22" s="8">
        <f t="shared" si="5"/>
        <v>7.6129076506292652E-3</v>
      </c>
      <c r="J22" s="27">
        <f t="shared" si="11"/>
        <v>4639</v>
      </c>
      <c r="K22" s="10">
        <f t="shared" si="6"/>
        <v>5.3027445332235974E-2</v>
      </c>
      <c r="L22" s="60">
        <v>642</v>
      </c>
      <c r="M22" s="77">
        <f t="shared" si="7"/>
        <v>6.9732583146872897E-3</v>
      </c>
      <c r="N22" s="68">
        <f t="shared" si="8"/>
        <v>4509</v>
      </c>
      <c r="O22" s="78">
        <f t="shared" si="9"/>
        <v>4.8975734798948581E-2</v>
      </c>
      <c r="P22" s="58">
        <v>5773</v>
      </c>
      <c r="Q22" s="77">
        <f t="shared" si="10"/>
        <v>6.9482641375450587E-3</v>
      </c>
      <c r="R22" s="68">
        <f t="shared" si="12"/>
        <v>46769</v>
      </c>
      <c r="S22" s="80">
        <f t="shared" si="1"/>
        <v>5.6290207075843555E-2</v>
      </c>
    </row>
    <row r="23" spans="2:19">
      <c r="B23" s="183">
        <v>17</v>
      </c>
      <c r="C23" s="323" t="s">
        <v>75</v>
      </c>
      <c r="D23" s="161">
        <f t="shared" si="0"/>
        <v>8020</v>
      </c>
      <c r="E23" s="145">
        <f t="shared" si="2"/>
        <v>7.9374190917692322E-3</v>
      </c>
      <c r="F23" s="162">
        <f t="shared" si="3"/>
        <v>63937</v>
      </c>
      <c r="G23" s="146">
        <f t="shared" si="4"/>
        <v>6.3278648936465023E-2</v>
      </c>
      <c r="H23" s="293">
        <v>780</v>
      </c>
      <c r="I23" s="145">
        <f t="shared" si="5"/>
        <v>8.9160179692054451E-3</v>
      </c>
      <c r="J23" s="164">
        <f t="shared" si="11"/>
        <v>5419</v>
      </c>
      <c r="K23" s="144">
        <f t="shared" si="6"/>
        <v>6.1943463301441425E-2</v>
      </c>
      <c r="L23" s="294">
        <v>766</v>
      </c>
      <c r="M23" s="318">
        <f t="shared" si="7"/>
        <v>8.320118176091065E-3</v>
      </c>
      <c r="N23" s="319">
        <f t="shared" si="8"/>
        <v>5275</v>
      </c>
      <c r="O23" s="320">
        <f t="shared" si="9"/>
        <v>5.7295852975039648E-2</v>
      </c>
      <c r="P23" s="293">
        <v>6474</v>
      </c>
      <c r="Q23" s="519">
        <f t="shared" si="10"/>
        <v>7.7919733286794931E-3</v>
      </c>
      <c r="R23" s="319">
        <f t="shared" si="12"/>
        <v>53243</v>
      </c>
      <c r="S23" s="322">
        <f t="shared" si="1"/>
        <v>6.4082180404523056E-2</v>
      </c>
    </row>
    <row r="24" spans="2:19">
      <c r="B24" s="183">
        <v>18</v>
      </c>
      <c r="C24" s="81" t="s">
        <v>76</v>
      </c>
      <c r="D24" s="26">
        <f t="shared" si="0"/>
        <v>16772</v>
      </c>
      <c r="E24" s="8">
        <f t="shared" si="2"/>
        <v>1.6599300873709921E-2</v>
      </c>
      <c r="F24" s="49">
        <f t="shared" si="3"/>
        <v>80709</v>
      </c>
      <c r="G24" s="37">
        <f t="shared" si="4"/>
        <v>7.9877949810174945E-2</v>
      </c>
      <c r="H24" s="58">
        <v>1229</v>
      </c>
      <c r="I24" s="8">
        <f t="shared" si="5"/>
        <v>1.4048443697632683E-2</v>
      </c>
      <c r="J24" s="27">
        <f t="shared" si="11"/>
        <v>6648</v>
      </c>
      <c r="K24" s="10">
        <f t="shared" si="6"/>
        <v>7.5991906999074099E-2</v>
      </c>
      <c r="L24" s="60">
        <v>1175</v>
      </c>
      <c r="M24" s="77">
        <f t="shared" si="7"/>
        <v>1.2762583364108357E-2</v>
      </c>
      <c r="N24" s="68">
        <f t="shared" si="8"/>
        <v>6450</v>
      </c>
      <c r="O24" s="78">
        <f t="shared" si="9"/>
        <v>7.0058436339148003E-2</v>
      </c>
      <c r="P24" s="58">
        <v>14368</v>
      </c>
      <c r="Q24" s="77">
        <f t="shared" si="10"/>
        <v>1.7293029469642719E-2</v>
      </c>
      <c r="R24" s="68">
        <f t="shared" si="12"/>
        <v>67611</v>
      </c>
      <c r="S24" s="80">
        <f t="shared" si="1"/>
        <v>8.1375209874165771E-2</v>
      </c>
    </row>
    <row r="25" spans="2:19">
      <c r="B25" s="183">
        <v>19</v>
      </c>
      <c r="C25" s="323" t="s">
        <v>77</v>
      </c>
      <c r="D25" s="161">
        <f t="shared" si="0"/>
        <v>8854</v>
      </c>
      <c r="E25" s="145">
        <f t="shared" si="2"/>
        <v>8.7628315010629416E-3</v>
      </c>
      <c r="F25" s="162">
        <f t="shared" si="3"/>
        <v>89563</v>
      </c>
      <c r="G25" s="146">
        <f t="shared" si="4"/>
        <v>8.8640781311237885E-2</v>
      </c>
      <c r="H25" s="293">
        <v>735</v>
      </c>
      <c r="I25" s="145">
        <f t="shared" si="5"/>
        <v>8.4016323171359E-3</v>
      </c>
      <c r="J25" s="164">
        <f t="shared" si="11"/>
        <v>7383</v>
      </c>
      <c r="K25" s="144">
        <f t="shared" si="6"/>
        <v>8.4393539316210006E-2</v>
      </c>
      <c r="L25" s="294">
        <v>636</v>
      </c>
      <c r="M25" s="318">
        <f t="shared" si="7"/>
        <v>6.9080876762322684E-3</v>
      </c>
      <c r="N25" s="319">
        <f t="shared" si="8"/>
        <v>7086</v>
      </c>
      <c r="O25" s="320">
        <f t="shared" si="9"/>
        <v>7.6966524015380275E-2</v>
      </c>
      <c r="P25" s="293">
        <v>7483</v>
      </c>
      <c r="Q25" s="519">
        <f t="shared" si="10"/>
        <v>9.0063849889571584E-3</v>
      </c>
      <c r="R25" s="319">
        <f t="shared" si="12"/>
        <v>75094</v>
      </c>
      <c r="S25" s="322">
        <f t="shared" si="1"/>
        <v>9.038159486312293E-2</v>
      </c>
    </row>
    <row r="26" spans="2:19">
      <c r="B26" s="183">
        <v>20</v>
      </c>
      <c r="C26" s="43" t="s">
        <v>78</v>
      </c>
      <c r="D26" s="26">
        <f t="shared" si="0"/>
        <v>7849</v>
      </c>
      <c r="E26" s="14">
        <f t="shared" si="2"/>
        <v>7.7681798567701636E-3</v>
      </c>
      <c r="F26" s="49">
        <f t="shared" si="3"/>
        <v>97412</v>
      </c>
      <c r="G26" s="37">
        <f t="shared" si="4"/>
        <v>9.6408961168008039E-2</v>
      </c>
      <c r="H26" s="58">
        <v>531</v>
      </c>
      <c r="I26" s="14">
        <f t="shared" si="5"/>
        <v>6.06975069442063E-3</v>
      </c>
      <c r="J26" s="27">
        <f t="shared" si="11"/>
        <v>7914</v>
      </c>
      <c r="K26" s="10">
        <f t="shared" si="6"/>
        <v>9.0463290010630637E-2</v>
      </c>
      <c r="L26" s="60">
        <v>687</v>
      </c>
      <c r="M26" s="77">
        <f t="shared" si="7"/>
        <v>7.4620381030999503E-3</v>
      </c>
      <c r="N26" s="68">
        <f t="shared" si="8"/>
        <v>7773</v>
      </c>
      <c r="O26" s="78">
        <f t="shared" si="9"/>
        <v>8.4428562118480224E-2</v>
      </c>
      <c r="P26" s="58">
        <v>6631</v>
      </c>
      <c r="Q26" s="77">
        <f t="shared" si="10"/>
        <v>7.9809353015869201E-3</v>
      </c>
      <c r="R26" s="68">
        <f t="shared" si="12"/>
        <v>81725</v>
      </c>
      <c r="S26" s="80">
        <f t="shared" si="1"/>
        <v>9.8362530164709847E-2</v>
      </c>
    </row>
    <row r="27" spans="2:19">
      <c r="B27" s="183">
        <v>21</v>
      </c>
      <c r="C27" s="315" t="s">
        <v>84</v>
      </c>
      <c r="D27" s="161">
        <f t="shared" si="0"/>
        <v>9529</v>
      </c>
      <c r="E27" s="145">
        <f t="shared" si="2"/>
        <v>9.4308811129013743E-3</v>
      </c>
      <c r="F27" s="164">
        <f t="shared" si="3"/>
        <v>106941</v>
      </c>
      <c r="G27" s="146">
        <f t="shared" si="4"/>
        <v>0.10583984228090942</v>
      </c>
      <c r="H27" s="316">
        <v>241</v>
      </c>
      <c r="I27" s="145">
        <f t="shared" si="5"/>
        <v>2.7548209366391185E-3</v>
      </c>
      <c r="J27" s="164">
        <f t="shared" si="11"/>
        <v>8155</v>
      </c>
      <c r="K27" s="144">
        <f t="shared" si="6"/>
        <v>9.3218110947269756E-2</v>
      </c>
      <c r="L27" s="317">
        <v>480</v>
      </c>
      <c r="M27" s="318">
        <f t="shared" si="7"/>
        <v>5.2136510764017119E-3</v>
      </c>
      <c r="N27" s="319">
        <f t="shared" si="8"/>
        <v>8253</v>
      </c>
      <c r="O27" s="320">
        <f t="shared" si="9"/>
        <v>8.9642213194881928E-2</v>
      </c>
      <c r="P27" s="321">
        <v>8808</v>
      </c>
      <c r="Q27" s="519">
        <f t="shared" si="10"/>
        <v>1.0601127753940218E-2</v>
      </c>
      <c r="R27" s="319">
        <f t="shared" si="12"/>
        <v>90533</v>
      </c>
      <c r="S27" s="322">
        <f t="shared" si="1"/>
        <v>0.10896365791865006</v>
      </c>
    </row>
    <row r="28" spans="2:19">
      <c r="B28" s="183">
        <v>22</v>
      </c>
      <c r="C28" s="81" t="s">
        <v>85</v>
      </c>
      <c r="D28" s="26">
        <f t="shared" si="0"/>
        <v>31084</v>
      </c>
      <c r="E28" s="8">
        <f t="shared" si="2"/>
        <v>3.0763932050941998E-2</v>
      </c>
      <c r="F28" s="49">
        <f t="shared" si="3"/>
        <v>138025</v>
      </c>
      <c r="G28" s="37">
        <f t="shared" si="4"/>
        <v>0.13660377433185142</v>
      </c>
      <c r="H28" s="57">
        <v>2390</v>
      </c>
      <c r="I28" s="8">
        <f t="shared" si="5"/>
        <v>2.7319593521026943E-2</v>
      </c>
      <c r="J28" s="27">
        <f t="shared" si="11"/>
        <v>10545</v>
      </c>
      <c r="K28" s="10">
        <f t="shared" si="6"/>
        <v>0.1205377044682967</v>
      </c>
      <c r="L28" s="66">
        <v>5113</v>
      </c>
      <c r="M28" s="77">
        <f t="shared" si="7"/>
        <v>5.5536245736754065E-2</v>
      </c>
      <c r="N28" s="68">
        <f t="shared" si="8"/>
        <v>13366</v>
      </c>
      <c r="O28" s="78">
        <f t="shared" si="9"/>
        <v>0.145178458931636</v>
      </c>
      <c r="P28" s="58">
        <v>23581</v>
      </c>
      <c r="Q28" s="77">
        <f t="shared" si="10"/>
        <v>2.8381606898917382E-2</v>
      </c>
      <c r="R28" s="68">
        <f t="shared" si="12"/>
        <v>114114</v>
      </c>
      <c r="S28" s="80">
        <f t="shared" si="1"/>
        <v>0.13734526481756745</v>
      </c>
    </row>
    <row r="29" spans="2:19">
      <c r="B29" s="183">
        <v>23</v>
      </c>
      <c r="C29" s="323" t="s">
        <v>86</v>
      </c>
      <c r="D29" s="161">
        <f t="shared" si="0"/>
        <v>31599</v>
      </c>
      <c r="E29" s="145">
        <f t="shared" si="2"/>
        <v>3.127362916219651E-2</v>
      </c>
      <c r="F29" s="162">
        <f t="shared" si="3"/>
        <v>169624</v>
      </c>
      <c r="G29" s="146">
        <f t="shared" si="4"/>
        <v>0.16787740349404792</v>
      </c>
      <c r="H29" s="293">
        <v>2660</v>
      </c>
      <c r="I29" s="145">
        <f t="shared" si="5"/>
        <v>3.040590743344421E-2</v>
      </c>
      <c r="J29" s="164">
        <f t="shared" si="11"/>
        <v>13205</v>
      </c>
      <c r="K29" s="144">
        <f t="shared" si="6"/>
        <v>0.15094361190174091</v>
      </c>
      <c r="L29" s="294">
        <v>3626</v>
      </c>
      <c r="M29" s="318">
        <f t="shared" si="7"/>
        <v>3.9384789172984595E-2</v>
      </c>
      <c r="N29" s="319">
        <f t="shared" si="8"/>
        <v>16992</v>
      </c>
      <c r="O29" s="320">
        <f t="shared" si="9"/>
        <v>0.1845632481046206</v>
      </c>
      <c r="P29" s="293">
        <v>25313</v>
      </c>
      <c r="Q29" s="519">
        <f t="shared" si="10"/>
        <v>3.0466206498125425E-2</v>
      </c>
      <c r="R29" s="319">
        <f t="shared" si="12"/>
        <v>139427</v>
      </c>
      <c r="S29" s="322">
        <f t="shared" si="1"/>
        <v>0.16781147131569288</v>
      </c>
    </row>
    <row r="30" spans="2:19">
      <c r="B30" s="183">
        <v>24</v>
      </c>
      <c r="C30" s="81" t="s">
        <v>79</v>
      </c>
      <c r="D30" s="26">
        <f t="shared" si="0"/>
        <v>38907</v>
      </c>
      <c r="E30" s="8">
        <f t="shared" si="2"/>
        <v>3.8506379626367278E-2</v>
      </c>
      <c r="F30" s="49">
        <f t="shared" si="3"/>
        <v>208531</v>
      </c>
      <c r="G30" s="37">
        <f t="shared" si="4"/>
        <v>0.20638378312041519</v>
      </c>
      <c r="H30" s="58">
        <v>2173</v>
      </c>
      <c r="I30" s="8">
        <f t="shared" si="5"/>
        <v>2.4839111598824914E-2</v>
      </c>
      <c r="J30" s="27">
        <f t="shared" si="11"/>
        <v>15378</v>
      </c>
      <c r="K30" s="10">
        <f t="shared" si="6"/>
        <v>0.17578272350056581</v>
      </c>
      <c r="L30" s="60">
        <v>5063</v>
      </c>
      <c r="M30" s="77">
        <f t="shared" si="7"/>
        <v>5.4993157082962221E-2</v>
      </c>
      <c r="N30" s="68">
        <f t="shared" si="8"/>
        <v>22055</v>
      </c>
      <c r="O30" s="78">
        <f t="shared" si="9"/>
        <v>0.23955640518758281</v>
      </c>
      <c r="P30" s="58">
        <v>31671</v>
      </c>
      <c r="Q30" s="77">
        <f t="shared" si="10"/>
        <v>3.8118564611153573E-2</v>
      </c>
      <c r="R30" s="68">
        <f t="shared" si="12"/>
        <v>171098</v>
      </c>
      <c r="S30" s="80">
        <f t="shared" si="1"/>
        <v>0.20593003592684644</v>
      </c>
    </row>
    <row r="31" spans="2:19">
      <c r="B31" s="183">
        <v>25</v>
      </c>
      <c r="C31" s="323" t="s">
        <v>87</v>
      </c>
      <c r="D31" s="161">
        <f t="shared" si="0"/>
        <v>47976</v>
      </c>
      <c r="E31" s="145">
        <f t="shared" si="2"/>
        <v>4.7481997300089868E-2</v>
      </c>
      <c r="F31" s="162">
        <f t="shared" si="3"/>
        <v>256507</v>
      </c>
      <c r="G31" s="146">
        <f t="shared" si="4"/>
        <v>0.25386578042050506</v>
      </c>
      <c r="H31" s="293">
        <v>5929</v>
      </c>
      <c r="I31" s="145">
        <f t="shared" si="5"/>
        <v>6.7773167358229594E-2</v>
      </c>
      <c r="J31" s="164">
        <f t="shared" si="11"/>
        <v>21307</v>
      </c>
      <c r="K31" s="144">
        <f t="shared" si="6"/>
        <v>0.24355589085879542</v>
      </c>
      <c r="L31" s="294">
        <v>4788</v>
      </c>
      <c r="M31" s="318">
        <f t="shared" si="7"/>
        <v>5.2006169487107075E-2</v>
      </c>
      <c r="N31" s="319">
        <f t="shared" si="8"/>
        <v>26843</v>
      </c>
      <c r="O31" s="320">
        <f t="shared" si="9"/>
        <v>0.29156257467468988</v>
      </c>
      <c r="P31" s="293">
        <v>37259</v>
      </c>
      <c r="Q31" s="519">
        <f t="shared" si="10"/>
        <v>4.4844166551323637E-2</v>
      </c>
      <c r="R31" s="319">
        <f t="shared" si="12"/>
        <v>208357</v>
      </c>
      <c r="S31" s="322">
        <f t="shared" si="1"/>
        <v>0.25077420247817006</v>
      </c>
    </row>
    <row r="32" spans="2:19">
      <c r="B32" s="183">
        <v>26</v>
      </c>
      <c r="C32" s="81" t="s">
        <v>88</v>
      </c>
      <c r="D32" s="26">
        <f t="shared" si="0"/>
        <v>54048</v>
      </c>
      <c r="E32" s="8">
        <f t="shared" si="2"/>
        <v>5.3491474697249811E-2</v>
      </c>
      <c r="F32" s="49">
        <f t="shared" si="3"/>
        <v>310555</v>
      </c>
      <c r="G32" s="37">
        <f t="shared" si="4"/>
        <v>0.30735725511775486</v>
      </c>
      <c r="H32" s="58">
        <v>6379</v>
      </c>
      <c r="I32" s="8">
        <f t="shared" si="5"/>
        <v>7.2917023878925055E-2</v>
      </c>
      <c r="J32" s="27">
        <f t="shared" si="11"/>
        <v>27686</v>
      </c>
      <c r="K32" s="10">
        <f t="shared" si="6"/>
        <v>0.31647291473772049</v>
      </c>
      <c r="L32" s="60">
        <v>7341</v>
      </c>
      <c r="M32" s="77">
        <f t="shared" si="7"/>
        <v>7.9736276149718677E-2</v>
      </c>
      <c r="N32" s="68">
        <f t="shared" si="8"/>
        <v>34184</v>
      </c>
      <c r="O32" s="78">
        <f t="shared" si="9"/>
        <v>0.37129885082440856</v>
      </c>
      <c r="P32" s="58">
        <v>40328</v>
      </c>
      <c r="Q32" s="520">
        <f t="shared" si="10"/>
        <v>4.8537951868857981E-2</v>
      </c>
      <c r="R32" s="68">
        <f t="shared" si="12"/>
        <v>248685</v>
      </c>
      <c r="S32" s="80">
        <f t="shared" si="1"/>
        <v>0.29931215434702807</v>
      </c>
    </row>
    <row r="33" spans="2:19">
      <c r="B33" s="183">
        <v>27</v>
      </c>
      <c r="C33" s="323" t="s">
        <v>80</v>
      </c>
      <c r="D33" s="161">
        <f t="shared" si="0"/>
        <v>67723</v>
      </c>
      <c r="E33" s="145">
        <f t="shared" si="2"/>
        <v>6.7025664981532146E-2</v>
      </c>
      <c r="F33" s="162">
        <f t="shared" si="3"/>
        <v>378278</v>
      </c>
      <c r="G33" s="146">
        <f t="shared" si="4"/>
        <v>0.37438292009928703</v>
      </c>
      <c r="H33" s="293">
        <v>6117</v>
      </c>
      <c r="I33" s="145">
        <f t="shared" si="5"/>
        <v>6.9922156304653482E-2</v>
      </c>
      <c r="J33" s="164">
        <f t="shared" si="11"/>
        <v>33803</v>
      </c>
      <c r="K33" s="144">
        <f t="shared" si="6"/>
        <v>0.38639507104237397</v>
      </c>
      <c r="L33" s="294">
        <v>8492</v>
      </c>
      <c r="M33" s="318">
        <f t="shared" si="7"/>
        <v>9.2238176960006954E-2</v>
      </c>
      <c r="N33" s="319">
        <f t="shared" si="8"/>
        <v>42676</v>
      </c>
      <c r="O33" s="320">
        <f t="shared" si="9"/>
        <v>0.46353702778441552</v>
      </c>
      <c r="P33" s="293">
        <v>53114</v>
      </c>
      <c r="Q33" s="519">
        <f t="shared" si="10"/>
        <v>6.3926918656083187E-2</v>
      </c>
      <c r="R33" s="319">
        <f t="shared" si="12"/>
        <v>301799</v>
      </c>
      <c r="S33" s="322">
        <f t="shared" si="1"/>
        <v>0.36323907300311126</v>
      </c>
    </row>
    <row r="34" spans="2:19">
      <c r="B34" s="183">
        <v>28</v>
      </c>
      <c r="C34" s="81" t="s">
        <v>89</v>
      </c>
      <c r="D34" s="26">
        <f t="shared" si="0"/>
        <v>81361</v>
      </c>
      <c r="E34" s="8">
        <f t="shared" si="2"/>
        <v>8.0523236250054434E-2</v>
      </c>
      <c r="F34" s="49">
        <f t="shared" si="3"/>
        <v>459639</v>
      </c>
      <c r="G34" s="37">
        <f t="shared" si="4"/>
        <v>0.45490615634934145</v>
      </c>
      <c r="H34" s="58">
        <v>5870</v>
      </c>
      <c r="I34" s="8">
        <f t="shared" si="5"/>
        <v>6.7098750614405081E-2</v>
      </c>
      <c r="J34" s="27">
        <f t="shared" si="11"/>
        <v>39673</v>
      </c>
      <c r="K34" s="10">
        <f t="shared" si="6"/>
        <v>0.45349382165677904</v>
      </c>
      <c r="L34" s="60">
        <v>10514</v>
      </c>
      <c r="M34" s="77">
        <f t="shared" si="7"/>
        <v>0.11420068211934917</v>
      </c>
      <c r="N34" s="68">
        <f t="shared" si="8"/>
        <v>53190</v>
      </c>
      <c r="O34" s="78">
        <f t="shared" si="9"/>
        <v>0.57773770990376472</v>
      </c>
      <c r="P34" s="58">
        <v>64977</v>
      </c>
      <c r="Q34" s="77">
        <f t="shared" si="10"/>
        <v>7.8204981615323979E-2</v>
      </c>
      <c r="R34" s="68">
        <f t="shared" si="12"/>
        <v>366776</v>
      </c>
      <c r="S34" s="80">
        <f t="shared" si="1"/>
        <v>0.44144405461843522</v>
      </c>
    </row>
    <row r="35" spans="2:19">
      <c r="B35" s="183">
        <v>29</v>
      </c>
      <c r="C35" s="323" t="s">
        <v>90</v>
      </c>
      <c r="D35" s="161">
        <f t="shared" si="0"/>
        <v>118551</v>
      </c>
      <c r="E35" s="145">
        <f t="shared" si="2"/>
        <v>0.11733029560453047</v>
      </c>
      <c r="F35" s="162">
        <f t="shared" si="3"/>
        <v>578190</v>
      </c>
      <c r="G35" s="146">
        <f t="shared" si="4"/>
        <v>0.57223645195387196</v>
      </c>
      <c r="H35" s="293">
        <v>11733</v>
      </c>
      <c r="I35" s="145">
        <f t="shared" si="5"/>
        <v>0.13411748568293269</v>
      </c>
      <c r="J35" s="164">
        <f t="shared" si="11"/>
        <v>51406</v>
      </c>
      <c r="K35" s="144">
        <f t="shared" si="6"/>
        <v>0.58761130733971167</v>
      </c>
      <c r="L35" s="294">
        <v>17072</v>
      </c>
      <c r="M35" s="318">
        <f t="shared" si="7"/>
        <v>0.18543218995068755</v>
      </c>
      <c r="N35" s="319">
        <f t="shared" si="8"/>
        <v>70262</v>
      </c>
      <c r="O35" s="320">
        <f t="shared" si="9"/>
        <v>0.76316989985445227</v>
      </c>
      <c r="P35" s="293">
        <v>89746</v>
      </c>
      <c r="Q35" s="519">
        <f t="shared" si="10"/>
        <v>0.10801644089522239</v>
      </c>
      <c r="R35" s="319">
        <f t="shared" si="12"/>
        <v>456522</v>
      </c>
      <c r="S35" s="322">
        <f t="shared" si="1"/>
        <v>0.54946049551365761</v>
      </c>
    </row>
    <row r="36" spans="2:19">
      <c r="B36" s="183">
        <v>30</v>
      </c>
      <c r="C36" s="43" t="s">
        <v>91</v>
      </c>
      <c r="D36" s="26">
        <f t="shared" si="0"/>
        <v>108381</v>
      </c>
      <c r="E36" s="14">
        <f t="shared" si="2"/>
        <v>0.10726501478616474</v>
      </c>
      <c r="F36" s="49">
        <f t="shared" si="3"/>
        <v>686571</v>
      </c>
      <c r="G36" s="37">
        <f t="shared" si="4"/>
        <v>0.67950146674003664</v>
      </c>
      <c r="H36" s="58">
        <v>10572</v>
      </c>
      <c r="I36" s="14">
        <f t="shared" si="5"/>
        <v>0.12084633585953843</v>
      </c>
      <c r="J36" s="27">
        <f t="shared" si="11"/>
        <v>61978</v>
      </c>
      <c r="K36" s="10">
        <f t="shared" si="6"/>
        <v>0.70845764319925009</v>
      </c>
      <c r="L36" s="60">
        <v>7632</v>
      </c>
      <c r="M36" s="77">
        <f t="shared" si="7"/>
        <v>8.289705211478722E-2</v>
      </c>
      <c r="N36" s="68">
        <f t="shared" si="8"/>
        <v>77894</v>
      </c>
      <c r="O36" s="78">
        <f t="shared" si="9"/>
        <v>0.84606695196923942</v>
      </c>
      <c r="P36" s="58">
        <v>90177</v>
      </c>
      <c r="Q36" s="77">
        <f t="shared" si="10"/>
        <v>0.10853518363613386</v>
      </c>
      <c r="R36" s="68">
        <f t="shared" si="12"/>
        <v>546699</v>
      </c>
      <c r="S36" s="80">
        <f t="shared" si="1"/>
        <v>0.65799567914979151</v>
      </c>
    </row>
    <row r="37" spans="2:19">
      <c r="B37" s="183">
        <v>31</v>
      </c>
      <c r="C37" s="315" t="s">
        <v>92</v>
      </c>
      <c r="D37" s="161">
        <f t="shared" si="0"/>
        <v>101736</v>
      </c>
      <c r="E37" s="145">
        <f t="shared" si="2"/>
        <v>0.10068843749628861</v>
      </c>
      <c r="F37" s="164">
        <f t="shared" si="3"/>
        <v>788307</v>
      </c>
      <c r="G37" s="146">
        <f t="shared" si="4"/>
        <v>0.78018990423632528</v>
      </c>
      <c r="H37" s="316">
        <v>9478</v>
      </c>
      <c r="I37" s="145">
        <f t="shared" si="5"/>
        <v>0.10834104911811437</v>
      </c>
      <c r="J37" s="164">
        <f t="shared" si="11"/>
        <v>71456</v>
      </c>
      <c r="K37" s="144">
        <f t="shared" si="6"/>
        <v>0.81679869231736457</v>
      </c>
      <c r="L37" s="317">
        <v>7531</v>
      </c>
      <c r="M37" s="318">
        <f t="shared" si="7"/>
        <v>8.1800013034127692E-2</v>
      </c>
      <c r="N37" s="319">
        <f t="shared" si="8"/>
        <v>85425</v>
      </c>
      <c r="O37" s="320">
        <f t="shared" si="9"/>
        <v>0.92786696500336718</v>
      </c>
      <c r="P37" s="321">
        <v>84727</v>
      </c>
      <c r="Q37" s="519">
        <f t="shared" si="10"/>
        <v>0.10197567565941108</v>
      </c>
      <c r="R37" s="319">
        <f t="shared" si="12"/>
        <v>631426</v>
      </c>
      <c r="S37" s="322">
        <f t="shared" si="1"/>
        <v>0.75997135480920253</v>
      </c>
    </row>
    <row r="38" spans="2:19">
      <c r="B38" s="183">
        <v>32</v>
      </c>
      <c r="C38" s="81" t="s">
        <v>93</v>
      </c>
      <c r="D38" s="26">
        <f t="shared" si="0"/>
        <v>74659</v>
      </c>
      <c r="E38" s="8">
        <f t="shared" si="2"/>
        <v>7.3890245881845285E-2</v>
      </c>
      <c r="F38" s="49">
        <f t="shared" si="3"/>
        <v>862966</v>
      </c>
      <c r="G38" s="37">
        <f t="shared" si="4"/>
        <v>0.85408015011817051</v>
      </c>
      <c r="H38" s="57">
        <v>5676</v>
      </c>
      <c r="I38" s="8">
        <f t="shared" si="5"/>
        <v>6.4881176914371938E-2</v>
      </c>
      <c r="J38" s="27">
        <f t="shared" si="11"/>
        <v>77132</v>
      </c>
      <c r="K38" s="10">
        <f t="shared" si="6"/>
        <v>0.88167986923173647</v>
      </c>
      <c r="L38" s="66">
        <v>2828</v>
      </c>
      <c r="M38" s="77">
        <f t="shared" si="7"/>
        <v>3.0717094258466752E-2</v>
      </c>
      <c r="N38" s="68">
        <f t="shared" si="8"/>
        <v>88253</v>
      </c>
      <c r="O38" s="78">
        <f t="shared" si="9"/>
        <v>0.95858405926183388</v>
      </c>
      <c r="P38" s="58">
        <v>66155</v>
      </c>
      <c r="Q38" s="77">
        <f t="shared" si="10"/>
        <v>7.9622798201852307E-2</v>
      </c>
      <c r="R38" s="68">
        <f t="shared" si="12"/>
        <v>697581</v>
      </c>
      <c r="S38" s="80">
        <f t="shared" si="1"/>
        <v>0.83959415301105489</v>
      </c>
    </row>
    <row r="39" spans="2:19">
      <c r="B39" s="183">
        <v>33</v>
      </c>
      <c r="C39" s="323" t="s">
        <v>94</v>
      </c>
      <c r="D39" s="161">
        <f t="shared" si="0"/>
        <v>57529</v>
      </c>
      <c r="E39" s="145">
        <f t="shared" si="2"/>
        <v>5.6936631288078826E-2</v>
      </c>
      <c r="F39" s="162">
        <f t="shared" si="3"/>
        <v>920495</v>
      </c>
      <c r="G39" s="146">
        <f t="shared" si="4"/>
        <v>0.91101678140624942</v>
      </c>
      <c r="H39" s="293">
        <v>3892</v>
      </c>
      <c r="I39" s="145">
        <f t="shared" si="5"/>
        <v>4.448864350788153E-2</v>
      </c>
      <c r="J39" s="164">
        <f t="shared" si="11"/>
        <v>81024</v>
      </c>
      <c r="K39" s="144">
        <f t="shared" si="6"/>
        <v>0.92616851273961798</v>
      </c>
      <c r="L39" s="294">
        <v>1548</v>
      </c>
      <c r="M39" s="318">
        <f t="shared" si="7"/>
        <v>1.681402472139552E-2</v>
      </c>
      <c r="N39" s="319">
        <f t="shared" si="8"/>
        <v>89801</v>
      </c>
      <c r="O39" s="320">
        <f t="shared" si="9"/>
        <v>0.97539808398322947</v>
      </c>
      <c r="P39" s="293">
        <v>52089</v>
      </c>
      <c r="Q39" s="519">
        <f t="shared" si="10"/>
        <v>6.2693249724681196E-2</v>
      </c>
      <c r="R39" s="319">
        <f t="shared" si="12"/>
        <v>749670</v>
      </c>
      <c r="S39" s="322">
        <f t="shared" si="1"/>
        <v>0.90228740273573604</v>
      </c>
    </row>
    <row r="40" spans="2:19">
      <c r="B40" s="183">
        <v>34</v>
      </c>
      <c r="C40" s="81" t="s">
        <v>95</v>
      </c>
      <c r="D40" s="26">
        <f t="shared" si="0"/>
        <v>40568</v>
      </c>
      <c r="E40" s="8">
        <f t="shared" si="2"/>
        <v>4.0150276523054147E-2</v>
      </c>
      <c r="F40" s="49">
        <f t="shared" si="3"/>
        <v>961063</v>
      </c>
      <c r="G40" s="37">
        <f t="shared" si="4"/>
        <v>0.95116705792930356</v>
      </c>
      <c r="H40" s="58">
        <v>2867</v>
      </c>
      <c r="I40" s="8">
        <f t="shared" si="5"/>
        <v>3.2772081432964117E-2</v>
      </c>
      <c r="J40" s="27">
        <f t="shared" si="11"/>
        <v>83891</v>
      </c>
      <c r="K40" s="10">
        <f t="shared" si="6"/>
        <v>0.95894059417258215</v>
      </c>
      <c r="L40" s="60">
        <v>1466</v>
      </c>
      <c r="M40" s="77">
        <f t="shared" si="7"/>
        <v>1.5923359329176896E-2</v>
      </c>
      <c r="N40" s="68">
        <f t="shared" si="8"/>
        <v>91267</v>
      </c>
      <c r="O40" s="78">
        <f t="shared" si="9"/>
        <v>0.99132144331240635</v>
      </c>
      <c r="P40" s="58">
        <v>36235</v>
      </c>
      <c r="Q40" s="77">
        <f t="shared" si="10"/>
        <v>4.3611701199366915E-2</v>
      </c>
      <c r="R40" s="68">
        <f t="shared" si="12"/>
        <v>785905</v>
      </c>
      <c r="S40" s="80">
        <f t="shared" si="1"/>
        <v>0.94589910393510301</v>
      </c>
    </row>
    <row r="41" spans="2:19">
      <c r="B41" s="183">
        <v>35</v>
      </c>
      <c r="C41" s="323" t="s">
        <v>96</v>
      </c>
      <c r="D41" s="161">
        <f t="shared" si="0"/>
        <v>27413</v>
      </c>
      <c r="E41" s="145">
        <f t="shared" si="2"/>
        <v>2.7130731865669572E-2</v>
      </c>
      <c r="F41" s="162">
        <f t="shared" si="3"/>
        <v>988476</v>
      </c>
      <c r="G41" s="146">
        <f t="shared" si="4"/>
        <v>0.97829778979497306</v>
      </c>
      <c r="H41" s="293">
        <v>2027</v>
      </c>
      <c r="I41" s="145">
        <f t="shared" si="5"/>
        <v>2.3170215927665945E-2</v>
      </c>
      <c r="J41" s="164">
        <f t="shared" si="11"/>
        <v>85918</v>
      </c>
      <c r="K41" s="144">
        <f t="shared" si="6"/>
        <v>0.98211081010024803</v>
      </c>
      <c r="L41" s="294">
        <v>415</v>
      </c>
      <c r="M41" s="318">
        <f t="shared" si="7"/>
        <v>4.5076358264723136E-3</v>
      </c>
      <c r="N41" s="319">
        <f t="shared" si="8"/>
        <v>91682</v>
      </c>
      <c r="O41" s="320">
        <f t="shared" si="9"/>
        <v>0.99582907913887864</v>
      </c>
      <c r="P41" s="293">
        <v>24971</v>
      </c>
      <c r="Q41" s="519">
        <f t="shared" si="10"/>
        <v>3.0054582327843006E-2</v>
      </c>
      <c r="R41" s="319">
        <f t="shared" si="12"/>
        <v>810876</v>
      </c>
      <c r="S41" s="322">
        <f t="shared" si="1"/>
        <v>0.97595368626294599</v>
      </c>
    </row>
    <row r="42" spans="2:19">
      <c r="B42" s="183">
        <v>36</v>
      </c>
      <c r="C42" s="81" t="s">
        <v>97</v>
      </c>
      <c r="D42" s="26">
        <f t="shared" si="0"/>
        <v>14269</v>
      </c>
      <c r="E42" s="8">
        <f t="shared" si="2"/>
        <v>1.4122073942700148E-2</v>
      </c>
      <c r="F42" s="49">
        <f t="shared" si="3"/>
        <v>1002745</v>
      </c>
      <c r="G42" s="37">
        <f t="shared" si="4"/>
        <v>0.99241986373767321</v>
      </c>
      <c r="H42" s="58">
        <v>1200</v>
      </c>
      <c r="I42" s="8">
        <f t="shared" si="5"/>
        <v>1.3716950721854531E-2</v>
      </c>
      <c r="J42" s="27">
        <f t="shared" si="11"/>
        <v>87118</v>
      </c>
      <c r="K42" s="10">
        <f t="shared" si="6"/>
        <v>0.99582776082210256</v>
      </c>
      <c r="L42" s="60">
        <v>290</v>
      </c>
      <c r="M42" s="77">
        <f t="shared" si="7"/>
        <v>3.149914191992701E-3</v>
      </c>
      <c r="N42" s="68">
        <f t="shared" si="8"/>
        <v>91972</v>
      </c>
      <c r="O42" s="78">
        <f t="shared" si="9"/>
        <v>0.99897899333087137</v>
      </c>
      <c r="P42" s="58">
        <v>12779</v>
      </c>
      <c r="Q42" s="77">
        <f t="shared" si="10"/>
        <v>1.5380541731108316E-2</v>
      </c>
      <c r="R42" s="68">
        <f t="shared" si="12"/>
        <v>823655</v>
      </c>
      <c r="S42" s="80">
        <f t="shared" si="1"/>
        <v>0.99133422799405435</v>
      </c>
    </row>
    <row r="43" spans="2:19">
      <c r="B43" s="183">
        <v>37</v>
      </c>
      <c r="C43" s="323" t="s">
        <v>98</v>
      </c>
      <c r="D43" s="161">
        <f t="shared" si="0"/>
        <v>6047</v>
      </c>
      <c r="E43" s="145">
        <f t="shared" si="2"/>
        <v>5.98473481894371E-3</v>
      </c>
      <c r="F43" s="162">
        <f t="shared" si="3"/>
        <v>1008792</v>
      </c>
      <c r="G43" s="146">
        <f t="shared" si="4"/>
        <v>0.99840459855661701</v>
      </c>
      <c r="H43" s="293">
        <v>288</v>
      </c>
      <c r="I43" s="145">
        <f t="shared" si="5"/>
        <v>3.2920681732450875E-3</v>
      </c>
      <c r="J43" s="164">
        <f t="shared" si="11"/>
        <v>87406</v>
      </c>
      <c r="K43" s="144">
        <f t="shared" si="6"/>
        <v>0.99911982899534768</v>
      </c>
      <c r="L43" s="294">
        <v>62</v>
      </c>
      <c r="M43" s="318">
        <f t="shared" si="7"/>
        <v>6.7342993070188776E-4</v>
      </c>
      <c r="N43" s="319">
        <f t="shared" si="8"/>
        <v>92034</v>
      </c>
      <c r="O43" s="320">
        <f t="shared" si="9"/>
        <v>0.99965242326157322</v>
      </c>
      <c r="P43" s="293">
        <v>5697</v>
      </c>
      <c r="Q43" s="519">
        <f t="shared" si="10"/>
        <v>6.8567920997045211E-3</v>
      </c>
      <c r="R43" s="319">
        <f t="shared" si="12"/>
        <v>829352</v>
      </c>
      <c r="S43" s="322">
        <f t="shared" si="1"/>
        <v>0.99819102009375882</v>
      </c>
    </row>
    <row r="44" spans="2:19">
      <c r="B44" s="183">
        <v>38</v>
      </c>
      <c r="C44" s="81" t="s">
        <v>99</v>
      </c>
      <c r="D44" s="26">
        <f t="shared" si="0"/>
        <v>1468</v>
      </c>
      <c r="E44" s="8">
        <f t="shared" si="2"/>
        <v>1.4528841928575106E-3</v>
      </c>
      <c r="F44" s="49">
        <f t="shared" si="3"/>
        <v>1010260</v>
      </c>
      <c r="G44" s="37">
        <f t="shared" si="4"/>
        <v>0.9998574827494745</v>
      </c>
      <c r="H44" s="58">
        <v>70</v>
      </c>
      <c r="I44" s="8">
        <f t="shared" si="5"/>
        <v>8.0015545877484763E-4</v>
      </c>
      <c r="J44" s="27">
        <f t="shared" si="11"/>
        <v>87476</v>
      </c>
      <c r="K44" s="10">
        <f t="shared" si="6"/>
        <v>0.99991998445412256</v>
      </c>
      <c r="L44" s="60">
        <v>32</v>
      </c>
      <c r="M44" s="77">
        <f t="shared" si="7"/>
        <v>3.4757673842678076E-4</v>
      </c>
      <c r="N44" s="68">
        <f t="shared" si="8"/>
        <v>92066</v>
      </c>
      <c r="O44" s="78">
        <f t="shared" si="9"/>
        <v>1</v>
      </c>
      <c r="P44" s="58">
        <v>1366</v>
      </c>
      <c r="Q44" s="77">
        <f t="shared" si="10"/>
        <v>1.6440895222391391E-3</v>
      </c>
      <c r="R44" s="68">
        <f t="shared" si="12"/>
        <v>830718</v>
      </c>
      <c r="S44" s="80">
        <f t="shared" si="1"/>
        <v>0.99983510961599797</v>
      </c>
    </row>
    <row r="45" spans="2:19">
      <c r="B45" s="183">
        <v>39</v>
      </c>
      <c r="C45" s="323" t="s">
        <v>100</v>
      </c>
      <c r="D45" s="161">
        <f t="shared" si="0"/>
        <v>141</v>
      </c>
      <c r="E45" s="145">
        <f t="shared" si="2"/>
        <v>1.3954814113958377E-4</v>
      </c>
      <c r="F45" s="162">
        <f t="shared" si="3"/>
        <v>1010401</v>
      </c>
      <c r="G45" s="146">
        <f t="shared" si="4"/>
        <v>0.99999703089061409</v>
      </c>
      <c r="H45" s="293">
        <v>7</v>
      </c>
      <c r="I45" s="145">
        <f t="shared" si="5"/>
        <v>8.0015545877484774E-5</v>
      </c>
      <c r="J45" s="164">
        <f t="shared" si="11"/>
        <v>87483</v>
      </c>
      <c r="K45" s="144">
        <f t="shared" si="6"/>
        <v>1</v>
      </c>
      <c r="L45" s="294"/>
      <c r="M45" s="318">
        <f t="shared" si="7"/>
        <v>0</v>
      </c>
      <c r="N45" s="319">
        <f t="shared" si="8"/>
        <v>92066</v>
      </c>
      <c r="O45" s="320">
        <f t="shared" si="9"/>
        <v>1</v>
      </c>
      <c r="P45" s="293">
        <v>134</v>
      </c>
      <c r="Q45" s="519">
        <f t="shared" si="10"/>
        <v>1.6127964566621132E-4</v>
      </c>
      <c r="R45" s="319">
        <f t="shared" si="12"/>
        <v>830852</v>
      </c>
      <c r="S45" s="322">
        <f t="shared" si="1"/>
        <v>0.99999638926166423</v>
      </c>
    </row>
    <row r="46" spans="2:19" ht="14.25" thickBot="1">
      <c r="B46" s="184">
        <v>40</v>
      </c>
      <c r="C46" s="44" t="s">
        <v>200</v>
      </c>
      <c r="D46" s="39">
        <f t="shared" si="0"/>
        <v>3</v>
      </c>
      <c r="E46" s="18">
        <f t="shared" si="2"/>
        <v>2.9691093859485911E-6</v>
      </c>
      <c r="F46" s="82">
        <f t="shared" si="3"/>
        <v>1010404</v>
      </c>
      <c r="G46" s="83">
        <f t="shared" si="4"/>
        <v>1</v>
      </c>
      <c r="H46" s="84"/>
      <c r="I46" s="62"/>
      <c r="J46" s="85"/>
      <c r="K46" s="86"/>
      <c r="L46" s="64"/>
      <c r="M46" s="87"/>
      <c r="N46" s="88"/>
      <c r="O46" s="89"/>
      <c r="P46" s="63">
        <v>3</v>
      </c>
      <c r="Q46" s="77">
        <f t="shared" si="10"/>
        <v>3.610738335810701E-6</v>
      </c>
      <c r="R46" s="88">
        <f t="shared" si="12"/>
        <v>830855</v>
      </c>
      <c r="S46" s="90">
        <f t="shared" si="1"/>
        <v>1</v>
      </c>
    </row>
    <row r="47" spans="2:19" s="24" customFormat="1" thickBot="1">
      <c r="B47" s="324">
        <v>41</v>
      </c>
      <c r="C47" s="351" t="s">
        <v>81</v>
      </c>
      <c r="D47" s="352">
        <f>SUM(D7:D46)</f>
        <v>1010404</v>
      </c>
      <c r="E47" s="353"/>
      <c r="F47" s="354"/>
      <c r="G47" s="355"/>
      <c r="H47" s="356">
        <f>SUM(H7:H45)</f>
        <v>87483</v>
      </c>
      <c r="I47" s="353"/>
      <c r="J47" s="357"/>
      <c r="K47" s="358"/>
      <c r="L47" s="359">
        <f>SUM(L7:L45)</f>
        <v>92066</v>
      </c>
      <c r="M47" s="353"/>
      <c r="N47" s="360"/>
      <c r="O47" s="355"/>
      <c r="P47" s="356">
        <f>SUM(P7:P46)</f>
        <v>830855</v>
      </c>
      <c r="Q47" s="353"/>
      <c r="R47" s="360"/>
      <c r="S47" s="358"/>
    </row>
  </sheetData>
  <mergeCells count="14">
    <mergeCell ref="L4:M4"/>
    <mergeCell ref="N4:O4"/>
    <mergeCell ref="P4:Q4"/>
    <mergeCell ref="R4:S4"/>
    <mergeCell ref="B3:B5"/>
    <mergeCell ref="C3:C5"/>
    <mergeCell ref="D3:G3"/>
    <mergeCell ref="H3:K3"/>
    <mergeCell ref="L3:O3"/>
    <mergeCell ref="P3:S3"/>
    <mergeCell ref="D4:E4"/>
    <mergeCell ref="F4:G4"/>
    <mergeCell ref="H4:I4"/>
    <mergeCell ref="J4:K4"/>
  </mergeCell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Doch.na gd</vt:lpstr>
      <vt:lpstr>Doch.na mieszk.</vt:lpstr>
      <vt:lpstr>il. os. na gd</vt:lpstr>
      <vt:lpstr>Miasta_doch.gd</vt:lpstr>
      <vt:lpstr>Miasta_doch.mieszk.</vt:lpstr>
      <vt:lpstr>Woj_doch.gd</vt:lpstr>
      <vt:lpstr>Woj_doch.mieszk.</vt:lpstr>
      <vt:lpstr>SMS gd</vt:lpstr>
      <vt:lpstr>SMS miesz</vt:lpstr>
      <vt:lpstr>CC gd</vt:lpstr>
      <vt:lpstr>CC miesz</vt:lpstr>
      <vt:lpstr>mail gd</vt:lpstr>
      <vt:lpstr>mail miesz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2018-10-19T14:15:58Z</dcterms:modified>
</cp:coreProperties>
</file>